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263" activeTab="1"/>
  </bookViews>
  <sheets>
    <sheet name="Príjmy 2015" sheetId="1" r:id="rId1"/>
    <sheet name="Výdavky 2015" sheetId="2" r:id="rId2"/>
    <sheet name="Hárok2" sheetId="3" r:id="rId3"/>
    <sheet name="Hárok1" sheetId="4" r:id="rId4"/>
  </sheets>
  <definedNames>
    <definedName name="_xlfn.COT" hidden="1">#NAME?</definedName>
    <definedName name="Excel_BuiltIn_Print_Area_1">'Príjmy 2015'!$A$1:$J$167</definedName>
    <definedName name="_xlnm.Print_Area" localSheetId="0">'Príjmy 2015'!$A$1:$I$167</definedName>
  </definedNames>
  <calcPr fullCalcOnLoad="1"/>
</workbook>
</file>

<file path=xl/comments1.xml><?xml version="1.0" encoding="utf-8"?>
<comments xmlns="http://schemas.openxmlformats.org/spreadsheetml/2006/main">
  <authors>
    <author>DOLN?KOV? Jana</author>
  </authors>
  <commentList>
    <comment ref="B10" authorId="0">
      <text>
        <r>
          <rPr>
            <b/>
            <sz val="9"/>
            <rFont val="Segoe UI"/>
            <family val="0"/>
          </rPr>
          <t>DOLNÁKOVÁ Jana: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<sst xmlns="http://schemas.openxmlformats.org/spreadsheetml/2006/main" count="481" uniqueCount="372">
  <si>
    <t xml:space="preserve">R o z p o č t o v é     p r í j m y     </t>
  </si>
  <si>
    <t>Rozpočtová klasifikácia</t>
  </si>
  <si>
    <t>Názov</t>
  </si>
  <si>
    <t>Návrh rozpočtu 2016</t>
  </si>
  <si>
    <t>Návrh rozpočtu 2017</t>
  </si>
  <si>
    <t>1 111 312 012</t>
  </si>
  <si>
    <t>1 41 111 003</t>
  </si>
  <si>
    <t>1 41 121 001</t>
  </si>
  <si>
    <t>Daň z pozemkov</t>
  </si>
  <si>
    <t>1 41 121 002</t>
  </si>
  <si>
    <t>Daň zo stavieb</t>
  </si>
  <si>
    <t>1 41 121 003</t>
  </si>
  <si>
    <t>Daň z bytov a nebytových priestorov v byte</t>
  </si>
  <si>
    <t>1 41 133 001</t>
  </si>
  <si>
    <t>Daň za psa</t>
  </si>
  <si>
    <t>1 41 133 003</t>
  </si>
  <si>
    <t>Daň za nevýherné hracie prístroje</t>
  </si>
  <si>
    <t>1 41 133 012</t>
  </si>
  <si>
    <t>Daň za užívanie verejného priestranstva</t>
  </si>
  <si>
    <t>1 41 133 013</t>
  </si>
  <si>
    <t>Daň za komunálne odpady a drobné stavebné odpady</t>
  </si>
  <si>
    <t>1 41 212 002</t>
  </si>
  <si>
    <t>Príjmy z prenajatých pozemkov</t>
  </si>
  <si>
    <t>1 41 212 003</t>
  </si>
  <si>
    <t>Príjmy z prenajatých budov, priestorov a objektov</t>
  </si>
  <si>
    <t>1 41 221 004</t>
  </si>
  <si>
    <t>Ostatné poplatky</t>
  </si>
  <si>
    <t>1 41 223 001</t>
  </si>
  <si>
    <t>1 41 223 003</t>
  </si>
  <si>
    <t>1 41 292 012</t>
  </si>
  <si>
    <t>Príjmy z dobropisov</t>
  </si>
  <si>
    <t>Bežný rozpočet</t>
  </si>
  <si>
    <t>Príjem z predaja pozemkov</t>
  </si>
  <si>
    <t>Kapitálový rozpočet</t>
  </si>
  <si>
    <t>Zostatok prostriedkov z predchádzajúcich rokov</t>
  </si>
  <si>
    <t>3 46 454 001</t>
  </si>
  <si>
    <t>Z rezervného fondu obce</t>
  </si>
  <si>
    <t>3 46 453</t>
  </si>
  <si>
    <t>Finančné operácie</t>
  </si>
  <si>
    <t>ROZPOČET PRÍJMOV CELKOM</t>
  </si>
  <si>
    <t>R o z p o č t o v é     výdavky</t>
  </si>
  <si>
    <t>NÁZOV</t>
  </si>
  <si>
    <t>Poistné do VŠZP</t>
  </si>
  <si>
    <t>Všeobecný materiál</t>
  </si>
  <si>
    <t>Stravovanie</t>
  </si>
  <si>
    <t>1 41 611</t>
  </si>
  <si>
    <t>1 41 621</t>
  </si>
  <si>
    <t>1 41 625 001</t>
  </si>
  <si>
    <t>1 41 625 002</t>
  </si>
  <si>
    <t>1 41 625 003</t>
  </si>
  <si>
    <t>1 41 625 004</t>
  </si>
  <si>
    <t>1 41 625 005</t>
  </si>
  <si>
    <t>1 41 625 007</t>
  </si>
  <si>
    <t>1 41 632 003</t>
  </si>
  <si>
    <t>1 41 633 002</t>
  </si>
  <si>
    <t>Výpočtová technika</t>
  </si>
  <si>
    <t>1 41 633 004</t>
  </si>
  <si>
    <t>1 41 633 006</t>
  </si>
  <si>
    <t>1 41 633 009</t>
  </si>
  <si>
    <t>1 41 633 016</t>
  </si>
  <si>
    <t>1 41 635 002</t>
  </si>
  <si>
    <t>Údržba výpočtovej techniky</t>
  </si>
  <si>
    <t>1 41 635 004</t>
  </si>
  <si>
    <t>1 41 635 006</t>
  </si>
  <si>
    <t>1 41 637 001</t>
  </si>
  <si>
    <t>1 41 637 004</t>
  </si>
  <si>
    <t>Všeobecné služby</t>
  </si>
  <si>
    <t>1 41 637 005</t>
  </si>
  <si>
    <t>1 41 637 012</t>
  </si>
  <si>
    <t>1 41 637 014</t>
  </si>
  <si>
    <t>1 41 637 015</t>
  </si>
  <si>
    <t>1 41 637 016</t>
  </si>
  <si>
    <t>Prídel do sociálneho fondu</t>
  </si>
  <si>
    <t>1 41 637 027</t>
  </si>
  <si>
    <t>1 41 642 006</t>
  </si>
  <si>
    <t>1 41 632 001</t>
  </si>
  <si>
    <t>1 41 637 003</t>
  </si>
  <si>
    <t>Poistné na starobné poistenie</t>
  </si>
  <si>
    <t>Poistné na úrazové poistenie</t>
  </si>
  <si>
    <t>2 41 717 002</t>
  </si>
  <si>
    <t>Schválený rozpočet 2015</t>
  </si>
  <si>
    <t>Očakávaná skutočnosť 2015</t>
  </si>
  <si>
    <t>Návrh rozpočtu 2018</t>
  </si>
  <si>
    <t>1 41 243</t>
  </si>
  <si>
    <t>Poplatky a platby za stravné</t>
  </si>
  <si>
    <t>3 46 454 002</t>
  </si>
  <si>
    <t>Z ostat.fondov obce</t>
  </si>
  <si>
    <t>Reprezentačné</t>
  </si>
  <si>
    <t>Školenia,kurzy,semináre,porady</t>
  </si>
  <si>
    <t>Všeobecný materiál-REGOB</t>
  </si>
  <si>
    <t>Na poistenie do rezerv.fondu</t>
  </si>
  <si>
    <t>03 2 0</t>
  </si>
  <si>
    <t>01 1 2</t>
  </si>
  <si>
    <t>01 1 1</t>
  </si>
  <si>
    <t xml:space="preserve">04 1 2 </t>
  </si>
  <si>
    <t>04 5 1</t>
  </si>
  <si>
    <t>1 41 633 015</t>
  </si>
  <si>
    <t xml:space="preserve">05 1 0 </t>
  </si>
  <si>
    <t>06 4 0</t>
  </si>
  <si>
    <t>08 1 0</t>
  </si>
  <si>
    <t>08 2 0</t>
  </si>
  <si>
    <t>08 3 0</t>
  </si>
  <si>
    <t>08 4 0</t>
  </si>
  <si>
    <t>10 1 2</t>
  </si>
  <si>
    <t>10 4 0</t>
  </si>
  <si>
    <t>Poštové a telekomun.služby</t>
  </si>
  <si>
    <t>01 6 0</t>
  </si>
  <si>
    <t>ROZPOČET VÝDAVKOV OBCE  CELKOM</t>
  </si>
  <si>
    <t xml:space="preserve">Návrh rozpočtu na roky 2016 – 2018 vyvesený dňa: </t>
  </si>
  <si>
    <t>Rozpočet bol schválený OZ dňa              uznesením č.            .</t>
  </si>
  <si>
    <t>Výkonné a zákonodarné orgány</t>
  </si>
  <si>
    <t>Tarifný plat,zákl.plat,funkčný plat</t>
  </si>
  <si>
    <t xml:space="preserve">1 41 611 </t>
  </si>
  <si>
    <t>Poistné VŠZP-kontrolór obce</t>
  </si>
  <si>
    <t>Základný plat - kontrolór obce</t>
  </si>
  <si>
    <t>Poistné VŠZP - dohody</t>
  </si>
  <si>
    <t>Poistné na nemocenské poistenie</t>
  </si>
  <si>
    <t>Poistné na nemocenské poistenie-kontrolór</t>
  </si>
  <si>
    <t>Starobné poistenie-dohody</t>
  </si>
  <si>
    <t>Poistné na úrazové poistenie-kontrolór</t>
  </si>
  <si>
    <t>Poistné na úrazové poistenie-dohody</t>
  </si>
  <si>
    <t>Na invalidné poistenie</t>
  </si>
  <si>
    <t>Na invalidné poistenie-kontrolór</t>
  </si>
  <si>
    <t>Na invalidné poistenie-dohody</t>
  </si>
  <si>
    <t>Na poistenie v nezamestnanosti</t>
  </si>
  <si>
    <t>Na poistenie v nezamestnanosti-kontrolór</t>
  </si>
  <si>
    <t>Na poistenie v nezamestnanosti-dohody</t>
  </si>
  <si>
    <t>Na poistenie do rezerv.fondu-kontrolór</t>
  </si>
  <si>
    <t>Energie-OcÚ</t>
  </si>
  <si>
    <t>Prevádzkové stroje, prístroje</t>
  </si>
  <si>
    <t>Knihy,časopisy,noviny</t>
  </si>
  <si>
    <t>Údržba prevádzkových strojov, prístrojov</t>
  </si>
  <si>
    <t>Propagácia,reklama a inzercia</t>
  </si>
  <si>
    <t>Poplatky stravné</t>
  </si>
  <si>
    <t>Poistné na starobné poistenie-kontrolór</t>
  </si>
  <si>
    <t>Poplatky banke</t>
  </si>
  <si>
    <t>Finančné a rozpočtové záležitosti</t>
  </si>
  <si>
    <t xml:space="preserve">Všeobecné verejné služby </t>
  </si>
  <si>
    <t>Služby CO,BOZP,PO</t>
  </si>
  <si>
    <t>Hasiace prístroje</t>
  </si>
  <si>
    <t>Ochrana pred požiarmi</t>
  </si>
  <si>
    <t xml:space="preserve">02 2 0 </t>
  </si>
  <si>
    <t>Civilná ochrana</t>
  </si>
  <si>
    <t>Všeobecná pracovná oblasť</t>
  </si>
  <si>
    <t>Zimná údržba miestnych komunikácií</t>
  </si>
  <si>
    <t>Cestná doprava</t>
  </si>
  <si>
    <t>Všeobecný materiál-ŽP</t>
  </si>
  <si>
    <t>Poplatky za uloženie KO</t>
  </si>
  <si>
    <t>Nakladanie s odpadmi</t>
  </si>
  <si>
    <t>Údržba VO</t>
  </si>
  <si>
    <t>Verejné osvetlenie</t>
  </si>
  <si>
    <t>1 41 641 006</t>
  </si>
  <si>
    <t>Prevod na stavebný úrad Lc</t>
  </si>
  <si>
    <t xml:space="preserve">06 6 0 </t>
  </si>
  <si>
    <t>Bývanie a občianska vybavenosť</t>
  </si>
  <si>
    <t>Rekreačné a športové služby</t>
  </si>
  <si>
    <t>1 41 637 002</t>
  </si>
  <si>
    <t>Kultúrne služby</t>
  </si>
  <si>
    <t>Údržba miestneho rozhlasu</t>
  </si>
  <si>
    <t>Poplatky RTVS</t>
  </si>
  <si>
    <t>Vysielacie a vydavateľské služby</t>
  </si>
  <si>
    <t>Energie - DS</t>
  </si>
  <si>
    <t>Údržba budovy DS</t>
  </si>
  <si>
    <t>Náboženské a iné spoločenské služby</t>
  </si>
  <si>
    <t>Rodina a deti</t>
  </si>
  <si>
    <t>Rekonštrukcia a modernizácia budov</t>
  </si>
  <si>
    <t>Rozpočet obce na rok 2016 bol zostavený ako vyrovnaný.</t>
  </si>
  <si>
    <t xml:space="preserve">Návrh rozpočtu na roky 2016 – 2018 zvesený dňa: </t>
  </si>
  <si>
    <t xml:space="preserve">Schválený rozpočet na roky 2016 – 2018 vyvesený dňa: </t>
  </si>
  <si>
    <t xml:space="preserve">Schválený rozpočet na roky 2016 – 2018 zvesený dňa: </t>
  </si>
  <si>
    <t>Podielové dane</t>
  </si>
  <si>
    <t>Úroky z účtov finančn. hospodárenia</t>
  </si>
  <si>
    <t>NÁVRH    ROZPOČTU  na roky 2016 – 2018</t>
  </si>
  <si>
    <t>Údržba budovy obecného úradu</t>
  </si>
  <si>
    <t>Transfer - Rodinné prídavky</t>
  </si>
  <si>
    <t>Transfer - REGOB</t>
  </si>
  <si>
    <t>Transfer-ŽP</t>
  </si>
  <si>
    <t>Transfer-ÚP-§ 54 - 85 %</t>
  </si>
  <si>
    <t>Transfer-ÚP-§ 54 - 15 %</t>
  </si>
  <si>
    <t>1 41 212 004</t>
  </si>
  <si>
    <t>Príjmy z prenajatých strojov, prístrojov</t>
  </si>
  <si>
    <t>Poplatky za miestny rozhlas</t>
  </si>
  <si>
    <t>Poplatky za hrobové miesta</t>
  </si>
  <si>
    <t>Platby za kuka-nádoby</t>
  </si>
  <si>
    <t>Poplatky a platby MH</t>
  </si>
  <si>
    <t>1 1AC1 312 001</t>
  </si>
  <si>
    <t>Transfer-ÚP-§ 52 - 85 %</t>
  </si>
  <si>
    <t>1 1AC2 312 001</t>
  </si>
  <si>
    <t>Transfer-ÚP-§ 52 - 15 %</t>
  </si>
  <si>
    <t>1AC2 312 001</t>
  </si>
  <si>
    <t>2 43 233 001</t>
  </si>
  <si>
    <t>1 41 222 003</t>
  </si>
  <si>
    <t>Pokuty a penále za porušenie predpisov</t>
  </si>
  <si>
    <t>1 41 623</t>
  </si>
  <si>
    <t>Poistné-dôvera</t>
  </si>
  <si>
    <t>Poistné na nemocenské poistenie-dohody</t>
  </si>
  <si>
    <t>1 41 631 001</t>
  </si>
  <si>
    <t>Cestovné náhrady</t>
  </si>
  <si>
    <t>Tuhé palivo-drevo</t>
  </si>
  <si>
    <t>1 41 633 001</t>
  </si>
  <si>
    <t>Interiérové vybavenie</t>
  </si>
  <si>
    <t>1 41 634 003</t>
  </si>
  <si>
    <t>Poistenie-vozík</t>
  </si>
  <si>
    <t>WEB stránka obce</t>
  </si>
  <si>
    <t>Jarné fotenie</t>
  </si>
  <si>
    <t>Nedopl.RZ VŠZP</t>
  </si>
  <si>
    <t>Poistenie majetku</t>
  </si>
  <si>
    <t>1 41 637 026</t>
  </si>
  <si>
    <t>Odmeny poslancom OZ</t>
  </si>
  <si>
    <t>Bežné transfery na členské</t>
  </si>
  <si>
    <t>Špeciálne služby-audit</t>
  </si>
  <si>
    <t>1 41 651 002</t>
  </si>
  <si>
    <t>Splácanie úrokov banke</t>
  </si>
  <si>
    <t>01 7 0</t>
  </si>
  <si>
    <t>Transakcie verejného dlhu</t>
  </si>
  <si>
    <t>Údržba požiarnej výstroje</t>
  </si>
  <si>
    <t>Požiarne súťaže</t>
  </si>
  <si>
    <t>Preventívne prehliadky</t>
  </si>
  <si>
    <t>Revízie ručných HP</t>
  </si>
  <si>
    <t>Revízie komínov</t>
  </si>
  <si>
    <t>Revízie elektr.zariadení</t>
  </si>
  <si>
    <t>1 1AC1 611</t>
  </si>
  <si>
    <t>Tarifný plat-§ 54</t>
  </si>
  <si>
    <t>1 1AC2 611</t>
  </si>
  <si>
    <t>Tarifný plat-§ 54-85 %</t>
  </si>
  <si>
    <t>Tarifný plat-§54-15 %</t>
  </si>
  <si>
    <t>1 1AC1 621</t>
  </si>
  <si>
    <t>Poistné VŠZP-§54-85 %</t>
  </si>
  <si>
    <t>1 1AC2 621</t>
  </si>
  <si>
    <t>Poistné VŠZP-§ 54-15 %</t>
  </si>
  <si>
    <t>Poistné VŠZP-§ 54</t>
  </si>
  <si>
    <t>1 1AC1 623</t>
  </si>
  <si>
    <t>Poistné Dôvera-§ 54-85%</t>
  </si>
  <si>
    <t>1 1AC2 623</t>
  </si>
  <si>
    <t>Poistné Dôvera-§ 54-15 %</t>
  </si>
  <si>
    <t>Poistné Dôvera-§ 54</t>
  </si>
  <si>
    <t>1 1AC1 625 001</t>
  </si>
  <si>
    <t>Poistné na NP-§ 54-85 %</t>
  </si>
  <si>
    <t>1 1AC2 625 001</t>
  </si>
  <si>
    <t>Poistné na NP-§ 54-15 %</t>
  </si>
  <si>
    <t>Poistné na NP-§54</t>
  </si>
  <si>
    <t>1 1AC1 625 002</t>
  </si>
  <si>
    <t>Poistné na starobné poistenie-§54-85 %</t>
  </si>
  <si>
    <t>1 1AC2 625 002</t>
  </si>
  <si>
    <t>Poistné na starobné poistenie-§54-15 %</t>
  </si>
  <si>
    <t>Poistné na starobné poistenie-§54</t>
  </si>
  <si>
    <t>1 1AC1 625 003</t>
  </si>
  <si>
    <t>Poistné na úrazové poistenie-§54-85%</t>
  </si>
  <si>
    <t>1 1AC2 625 003</t>
  </si>
  <si>
    <t>Poistné na úrazové poistenie-§54-15%</t>
  </si>
  <si>
    <t>Poistné na úrazové poistenie-§54</t>
  </si>
  <si>
    <t>1 1AC1 625 004</t>
  </si>
  <si>
    <t>Na invalidné poistenie-§ 54-85%</t>
  </si>
  <si>
    <t>1 1AC2 625 004</t>
  </si>
  <si>
    <t>Na invalidné poistenie-§54-15%</t>
  </si>
  <si>
    <t>Na invalidné poistenie-§ 54</t>
  </si>
  <si>
    <t>1 1AC1 625 005</t>
  </si>
  <si>
    <t>Na poistenie v nezam.-§ 54-85%</t>
  </si>
  <si>
    <t>1 1AC2 625 005</t>
  </si>
  <si>
    <t>Na poistenie v nezam.-§54-15%</t>
  </si>
  <si>
    <t>Na poistenie v nezam.-§ 54</t>
  </si>
  <si>
    <t>1 1AC1 625 007</t>
  </si>
  <si>
    <t>Na poistenie do RF-§ 54-85%</t>
  </si>
  <si>
    <t>1 1AC2 625 007</t>
  </si>
  <si>
    <t>Na poistenie do RF-§54-15%</t>
  </si>
  <si>
    <t>Na poistenie do RF-§54</t>
  </si>
  <si>
    <t>Prevádz.stroje-§ 52</t>
  </si>
  <si>
    <t>Všeobecný materiál-§ 52</t>
  </si>
  <si>
    <t>1 1AC1 633006</t>
  </si>
  <si>
    <t>Náradie-§54-85%</t>
  </si>
  <si>
    <t>1 1AC2 633 006</t>
  </si>
  <si>
    <t>Náradie-§54-15%</t>
  </si>
  <si>
    <t>Všeob.materiál,náradie-§52</t>
  </si>
  <si>
    <t>Všeobecný materiál-§54</t>
  </si>
  <si>
    <t>Pracovné odevy-§52</t>
  </si>
  <si>
    <t>1 1AC1 633 010</t>
  </si>
  <si>
    <t>Pracovné odevy-§54-85%</t>
  </si>
  <si>
    <t>1 1AC2 633 010</t>
  </si>
  <si>
    <t>Pracovné odevy-§54-15%</t>
  </si>
  <si>
    <t>1 41 633 010</t>
  </si>
  <si>
    <t>Pracovné odevy § 52</t>
  </si>
  <si>
    <t>Občerstvenie</t>
  </si>
  <si>
    <t>Vývoz VOK-§ 52</t>
  </si>
  <si>
    <t>Popl.ulož.odpadu-§ 52</t>
  </si>
  <si>
    <t>Poistenie úrazové § 52</t>
  </si>
  <si>
    <t>MK-všeobecný materiál</t>
  </si>
  <si>
    <t>Údržba kanálov-materiál</t>
  </si>
  <si>
    <t>Údržba autobus.zastávok</t>
  </si>
  <si>
    <t>MK-služby</t>
  </si>
  <si>
    <t>1 41 644 002</t>
  </si>
  <si>
    <t>Zálohové platby SAD</t>
  </si>
  <si>
    <t>PHM do krovinorezu</t>
  </si>
  <si>
    <t>Údržba obecnej studničky</t>
  </si>
  <si>
    <t>Údržba úradnej tabule</t>
  </si>
  <si>
    <t>Odvoz komunálneho odpadu</t>
  </si>
  <si>
    <t>El.energia VO</t>
  </si>
  <si>
    <t>Elektr.energia ihrisko</t>
  </si>
  <si>
    <t>Všeobecný materiál-ihrisko</t>
  </si>
  <si>
    <t>Všeobecný materiál FK</t>
  </si>
  <si>
    <t>Všeobecný materiál KD</t>
  </si>
  <si>
    <t>Knihy do knižnice</t>
  </si>
  <si>
    <t>Údržba budovy KD</t>
  </si>
  <si>
    <t>Údržba obecného múzea</t>
  </si>
  <si>
    <t>Deň matiek</t>
  </si>
  <si>
    <t>MDD</t>
  </si>
  <si>
    <t>Maškovská hostina</t>
  </si>
  <si>
    <t>Vianočný stolnoten.turnaj</t>
  </si>
  <si>
    <t>Obecný ples</t>
  </si>
  <si>
    <t>Silvester</t>
  </si>
  <si>
    <t>Vatra</t>
  </si>
  <si>
    <t>Mikulášsky večierok</t>
  </si>
  <si>
    <t>Súťaž v robení klobás</t>
  </si>
  <si>
    <t>Poplatky SOZA</t>
  </si>
  <si>
    <t>Poplatky SLOVGRAM</t>
  </si>
  <si>
    <t>Všeobecný materiál-cintorín</t>
  </si>
  <si>
    <t>Všeobecný materiál-DS</t>
  </si>
  <si>
    <t>Cintorín-PHM krovinorez</t>
  </si>
  <si>
    <t>Údržba chladiaceho boxu</t>
  </si>
  <si>
    <t>Sociálny,zdravotný posudok</t>
  </si>
  <si>
    <t>Náhrady rodinných prídavkov</t>
  </si>
  <si>
    <t>2 41 716</t>
  </si>
  <si>
    <t>Prípravná a projektová dokumentácia</t>
  </si>
  <si>
    <t>Poistné VŠZP-poslanci OZ</t>
  </si>
  <si>
    <t>Starobné poistenie-poslanci OZ</t>
  </si>
  <si>
    <t>Na invalidné poistenie-poslanci OZ</t>
  </si>
  <si>
    <t>Poistné na úrazové poistenie-poslanci OZ</t>
  </si>
  <si>
    <t>Na poistenie do rezerv.fondu-poslanci OZ</t>
  </si>
  <si>
    <t>Na poistenie do rezerv.fondu-dohody</t>
  </si>
  <si>
    <t>Odmeny zamest.mimopracov.pomeru</t>
  </si>
  <si>
    <t>Invalidita a ťažké zdravot.postihnutie</t>
  </si>
  <si>
    <t>Splátka istiny úveru</t>
  </si>
  <si>
    <t xml:space="preserve">OBEC  M A Š K O V Á              </t>
  </si>
  <si>
    <t>príloha č. 1</t>
  </si>
  <si>
    <t>príloha č. 2</t>
  </si>
  <si>
    <t>Skutočnosť 2013</t>
  </si>
  <si>
    <t>Skutočnosť 2014</t>
  </si>
  <si>
    <t>Transfer-Referendum, voľby</t>
  </si>
  <si>
    <t>Poplat.-pomocný anjel</t>
  </si>
  <si>
    <t>1 41 614</t>
  </si>
  <si>
    <t>Odmeny</t>
  </si>
  <si>
    <t>1 41,111 635 006</t>
  </si>
  <si>
    <t>1 41 637 023</t>
  </si>
  <si>
    <t>Kolkové známky</t>
  </si>
  <si>
    <t>1 41 642 012</t>
  </si>
  <si>
    <t>Bežné transfery na odstupné</t>
  </si>
  <si>
    <t>Odvody do poistných fondov-refer.voľby</t>
  </si>
  <si>
    <t>Energie-referendum,voľby</t>
  </si>
  <si>
    <t>Poštové a telekom.služby-refer.,voľby</t>
  </si>
  <si>
    <t>Všeobecný materiál-refer.,voľby</t>
  </si>
  <si>
    <t>Občerstvenie-referendum,voľby</t>
  </si>
  <si>
    <t>PHM-referendum,voľby</t>
  </si>
  <si>
    <t>Stravovanie-referendum,voľby</t>
  </si>
  <si>
    <t>Odmeny OK-referendum,voľby</t>
  </si>
  <si>
    <t>Dohoda o vyk.práce-refer.,voľby</t>
  </si>
  <si>
    <t>1 41 642 014</t>
  </si>
  <si>
    <t>Transfer na vydanie CD</t>
  </si>
  <si>
    <t>Transfery zo ŠR, MF SR, cest. infraštr.</t>
  </si>
  <si>
    <t>1 41 292 017</t>
  </si>
  <si>
    <t>Z vratiek</t>
  </si>
  <si>
    <t>1 41 292 027</t>
  </si>
  <si>
    <t>Vrátenie mylnej platby</t>
  </si>
  <si>
    <t>1 41 633 013</t>
  </si>
  <si>
    <t>Softvér</t>
  </si>
  <si>
    <t>1 41 637 032</t>
  </si>
  <si>
    <t>Mylné platby</t>
  </si>
  <si>
    <t>Údržba miestnych komunikácií</t>
  </si>
  <si>
    <t>1 41,111, 635 006</t>
  </si>
  <si>
    <t>05 4 0</t>
  </si>
  <si>
    <t>Ochrana prírody a krajiny</t>
  </si>
  <si>
    <t xml:space="preserve">09 1 2 </t>
  </si>
  <si>
    <t>Primárne vzdelanie</t>
  </si>
  <si>
    <t>Bežné transf.rozpočt.organizácii</t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</si>
</sst>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[$€-1]"/>
    <numFmt numFmtId="165" formatCode="#,##0.00\ [$€-41B];[Red]\-#,##0.00\ [$€-41B]"/>
    <numFmt numFmtId="166" formatCode="0.0"/>
    <numFmt numFmtId="167" formatCode="_-* #,##0.00\ [$€-1]_-;\-* #,##0.00\ [$€-1]_-;_-* &quot;-&quot;??\ [$€-1]_-;_-@_-"/>
  </numFmts>
  <fonts count="59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b/>
      <i/>
      <sz val="13"/>
      <name val="Bookman Old Style"/>
      <family val="1"/>
    </font>
    <font>
      <b/>
      <sz val="8"/>
      <name val="Times New Roman"/>
      <family val="1"/>
    </font>
    <font>
      <b/>
      <sz val="8"/>
      <name val="Bookman Old Style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name val="Segoe UI"/>
      <family val="0"/>
    </font>
    <font>
      <b/>
      <sz val="9"/>
      <name val="Segoe UI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64" fontId="5" fillId="35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164" fontId="6" fillId="36" borderId="10" xfId="0" applyNumberFormat="1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center"/>
    </xf>
    <xf numFmtId="165" fontId="5" fillId="37" borderId="10" xfId="0" applyNumberFormat="1" applyFont="1" applyFill="1" applyBorder="1" applyAlignment="1">
      <alignment horizontal="right" wrapText="1"/>
    </xf>
    <xf numFmtId="0" fontId="10" fillId="36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36" borderId="0" xfId="0" applyFont="1" applyFill="1" applyBorder="1" applyAlignment="1">
      <alignment horizontal="center" vertical="top" wrapText="1"/>
    </xf>
    <xf numFmtId="0" fontId="12" fillId="36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center" wrapText="1"/>
    </xf>
    <xf numFmtId="49" fontId="5" fillId="37" borderId="10" xfId="0" applyNumberFormat="1" applyFont="1" applyFill="1" applyBorder="1" applyAlignment="1">
      <alignment horizontal="center" wrapText="1"/>
    </xf>
    <xf numFmtId="0" fontId="6" fillId="37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3" fontId="6" fillId="36" borderId="10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left" wrapText="1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164" fontId="1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4" fontId="6" fillId="36" borderId="10" xfId="0" applyNumberFormat="1" applyFont="1" applyFill="1" applyBorder="1" applyAlignment="1">
      <alignment horizontal="right" wrapText="1"/>
    </xf>
    <xf numFmtId="3" fontId="5" fillId="38" borderId="10" xfId="0" applyNumberFormat="1" applyFont="1" applyFill="1" applyBorder="1" applyAlignment="1">
      <alignment horizontal="center" wrapText="1"/>
    </xf>
    <xf numFmtId="0" fontId="5" fillId="38" borderId="10" xfId="0" applyFont="1" applyFill="1" applyBorder="1" applyAlignment="1">
      <alignment wrapText="1"/>
    </xf>
    <xf numFmtId="164" fontId="5" fillId="38" borderId="10" xfId="0" applyNumberFormat="1" applyFont="1" applyFill="1" applyBorder="1" applyAlignment="1">
      <alignment horizontal="right" wrapText="1"/>
    </xf>
    <xf numFmtId="3" fontId="6" fillId="36" borderId="0" xfId="0" applyNumberFormat="1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left" wrapText="1"/>
    </xf>
    <xf numFmtId="0" fontId="5" fillId="36" borderId="0" xfId="0" applyFont="1" applyFill="1" applyAlignment="1">
      <alignment/>
    </xf>
    <xf numFmtId="2" fontId="5" fillId="36" borderId="0" xfId="0" applyNumberFormat="1" applyFont="1" applyFill="1" applyAlignment="1">
      <alignment/>
    </xf>
    <xf numFmtId="165" fontId="5" fillId="36" borderId="0" xfId="0" applyNumberFormat="1" applyFont="1" applyFill="1" applyAlignment="1">
      <alignment/>
    </xf>
    <xf numFmtId="164" fontId="6" fillId="36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164" fontId="6" fillId="39" borderId="1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39" borderId="10" xfId="0" applyFont="1" applyFill="1" applyBorder="1" applyAlignment="1">
      <alignment wrapText="1"/>
    </xf>
    <xf numFmtId="3" fontId="6" fillId="39" borderId="10" xfId="0" applyNumberFormat="1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left" wrapText="1"/>
    </xf>
    <xf numFmtId="3" fontId="6" fillId="42" borderId="10" xfId="0" applyNumberFormat="1" applyFont="1" applyFill="1" applyBorder="1" applyAlignment="1">
      <alignment horizontal="center" wrapText="1"/>
    </xf>
    <xf numFmtId="0" fontId="6" fillId="39" borderId="10" xfId="0" applyFont="1" applyFill="1" applyBorder="1" applyAlignment="1">
      <alignment wrapText="1"/>
    </xf>
    <xf numFmtId="164" fontId="6" fillId="39" borderId="10" xfId="0" applyNumberFormat="1" applyFont="1" applyFill="1" applyBorder="1" applyAlignment="1">
      <alignment/>
    </xf>
    <xf numFmtId="0" fontId="6" fillId="39" borderId="0" xfId="0" applyFont="1" applyFill="1" applyAlignment="1">
      <alignment/>
    </xf>
    <xf numFmtId="3" fontId="6" fillId="39" borderId="10" xfId="0" applyNumberFormat="1" applyFont="1" applyFill="1" applyBorder="1" applyAlignment="1">
      <alignment horizontal="center"/>
    </xf>
    <xf numFmtId="0" fontId="6" fillId="4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3" fillId="40" borderId="0" xfId="0" applyFont="1" applyFill="1" applyAlignment="1">
      <alignment/>
    </xf>
    <xf numFmtId="3" fontId="6" fillId="43" borderId="10" xfId="0" applyNumberFormat="1" applyFont="1" applyFill="1" applyBorder="1" applyAlignment="1">
      <alignment horizontal="center" wrapText="1"/>
    </xf>
    <xf numFmtId="0" fontId="13" fillId="43" borderId="10" xfId="0" applyFont="1" applyFill="1" applyBorder="1" applyAlignment="1">
      <alignment horizontal="left" wrapText="1"/>
    </xf>
    <xf numFmtId="164" fontId="13" fillId="43" borderId="10" xfId="0" applyNumberFormat="1" applyFont="1" applyFill="1" applyBorder="1" applyAlignment="1">
      <alignment horizontal="right" wrapText="1"/>
    </xf>
    <xf numFmtId="0" fontId="6" fillId="44" borderId="0" xfId="0" applyFont="1" applyFill="1" applyAlignment="1">
      <alignment/>
    </xf>
    <xf numFmtId="3" fontId="15" fillId="43" borderId="10" xfId="0" applyNumberFormat="1" applyFont="1" applyFill="1" applyBorder="1" applyAlignment="1">
      <alignment horizontal="center" wrapText="1"/>
    </xf>
    <xf numFmtId="0" fontId="15" fillId="44" borderId="0" xfId="0" applyFont="1" applyFill="1" applyAlignment="1">
      <alignment/>
    </xf>
    <xf numFmtId="3" fontId="13" fillId="45" borderId="10" xfId="0" applyNumberFormat="1" applyFont="1" applyFill="1" applyBorder="1" applyAlignment="1">
      <alignment horizontal="center" wrapText="1"/>
    </xf>
    <xf numFmtId="0" fontId="13" fillId="45" borderId="10" xfId="0" applyFont="1" applyFill="1" applyBorder="1" applyAlignment="1">
      <alignment horizontal="left" wrapText="1"/>
    </xf>
    <xf numFmtId="3" fontId="13" fillId="46" borderId="10" xfId="0" applyNumberFormat="1" applyFont="1" applyFill="1" applyBorder="1" applyAlignment="1">
      <alignment horizontal="center" wrapText="1"/>
    </xf>
    <xf numFmtId="0" fontId="13" fillId="46" borderId="10" xfId="0" applyFont="1" applyFill="1" applyBorder="1" applyAlignment="1">
      <alignment horizontal="left" wrapText="1"/>
    </xf>
    <xf numFmtId="164" fontId="5" fillId="46" borderId="10" xfId="0" applyNumberFormat="1" applyFont="1" applyFill="1" applyBorder="1" applyAlignment="1">
      <alignment/>
    </xf>
    <xf numFmtId="0" fontId="6" fillId="47" borderId="0" xfId="0" applyFont="1" applyFill="1" applyAlignment="1">
      <alignment/>
    </xf>
    <xf numFmtId="0" fontId="6" fillId="45" borderId="0" xfId="0" applyFont="1" applyFill="1" applyAlignment="1">
      <alignment/>
    </xf>
    <xf numFmtId="164" fontId="6" fillId="0" borderId="10" xfId="0" applyNumberFormat="1" applyFont="1" applyBorder="1" applyAlignment="1">
      <alignment/>
    </xf>
    <xf numFmtId="164" fontId="14" fillId="39" borderId="10" xfId="0" applyNumberFormat="1" applyFont="1" applyFill="1" applyBorder="1" applyAlignment="1">
      <alignment/>
    </xf>
    <xf numFmtId="164" fontId="13" fillId="4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/>
    </xf>
    <xf numFmtId="164" fontId="13" fillId="44" borderId="10" xfId="0" applyNumberFormat="1" applyFont="1" applyFill="1" applyBorder="1" applyAlignment="1">
      <alignment horizontal="right" wrapText="1"/>
    </xf>
    <xf numFmtId="164" fontId="5" fillId="45" borderId="10" xfId="0" applyNumberFormat="1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164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164" fontId="6" fillId="0" borderId="13" xfId="0" applyNumberFormat="1" applyFont="1" applyBorder="1" applyAlignment="1">
      <alignment/>
    </xf>
    <xf numFmtId="3" fontId="13" fillId="47" borderId="10" xfId="0" applyNumberFormat="1" applyFont="1" applyFill="1" applyBorder="1" applyAlignment="1">
      <alignment horizontal="center" wrapText="1"/>
    </xf>
    <xf numFmtId="0" fontId="13" fillId="47" borderId="10" xfId="0" applyFont="1" applyFill="1" applyBorder="1" applyAlignment="1">
      <alignment horizontal="left" wrapText="1"/>
    </xf>
    <xf numFmtId="0" fontId="13" fillId="45" borderId="10" xfId="0" applyFont="1" applyFill="1" applyBorder="1" applyAlignment="1">
      <alignment horizontal="left"/>
    </xf>
    <xf numFmtId="164" fontId="16" fillId="45" borderId="10" xfId="0" applyNumberFormat="1" applyFont="1" applyFill="1" applyBorder="1" applyAlignment="1">
      <alignment/>
    </xf>
    <xf numFmtId="0" fontId="13" fillId="45" borderId="10" xfId="0" applyFont="1" applyFill="1" applyBorder="1" applyAlignment="1">
      <alignment wrapText="1"/>
    </xf>
    <xf numFmtId="3" fontId="13" fillId="45" borderId="10" xfId="0" applyNumberFormat="1" applyFont="1" applyFill="1" applyBorder="1" applyAlignment="1">
      <alignment horizontal="center"/>
    </xf>
    <xf numFmtId="0" fontId="13" fillId="45" borderId="10" xfId="0" applyFont="1" applyFill="1" applyBorder="1" applyAlignment="1">
      <alignment/>
    </xf>
    <xf numFmtId="0" fontId="13" fillId="47" borderId="10" xfId="0" applyFont="1" applyFill="1" applyBorder="1" applyAlignment="1">
      <alignment wrapText="1"/>
    </xf>
    <xf numFmtId="164" fontId="13" fillId="47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0" fillId="0" borderId="10" xfId="0" applyNumberFormat="1" applyBorder="1" applyAlignment="1">
      <alignment/>
    </xf>
    <xf numFmtId="164" fontId="5" fillId="45" borderId="10" xfId="0" applyNumberFormat="1" applyFont="1" applyFill="1" applyBorder="1" applyAlignment="1">
      <alignment/>
    </xf>
    <xf numFmtId="164" fontId="19" fillId="45" borderId="10" xfId="0" applyNumberFormat="1" applyFont="1" applyFill="1" applyBorder="1" applyAlignment="1">
      <alignment/>
    </xf>
    <xf numFmtId="3" fontId="6" fillId="42" borderId="10" xfId="0" applyNumberFormat="1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left" wrapText="1"/>
    </xf>
    <xf numFmtId="164" fontId="6" fillId="42" borderId="10" xfId="0" applyNumberFormat="1" applyFont="1" applyFill="1" applyBorder="1" applyAlignment="1">
      <alignment horizontal="right" wrapText="1"/>
    </xf>
    <xf numFmtId="3" fontId="15" fillId="42" borderId="10" xfId="0" applyNumberFormat="1" applyFont="1" applyFill="1" applyBorder="1" applyAlignment="1">
      <alignment horizontal="center" wrapText="1"/>
    </xf>
    <xf numFmtId="0" fontId="15" fillId="39" borderId="0" xfId="0" applyFont="1" applyFill="1" applyAlignment="1">
      <alignment/>
    </xf>
    <xf numFmtId="0" fontId="15" fillId="39" borderId="0" xfId="0" applyFont="1" applyFill="1" applyAlignment="1">
      <alignment/>
    </xf>
    <xf numFmtId="3" fontId="13" fillId="43" borderId="10" xfId="0" applyNumberFormat="1" applyFont="1" applyFill="1" applyBorder="1" applyAlignment="1">
      <alignment horizontal="center" wrapText="1"/>
    </xf>
    <xf numFmtId="164" fontId="6" fillId="39" borderId="10" xfId="0" applyNumberFormat="1" applyFont="1" applyFill="1" applyBorder="1" applyAlignment="1">
      <alignment horizontal="right" wrapText="1"/>
    </xf>
    <xf numFmtId="164" fontId="5" fillId="48" borderId="10" xfId="0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6" fillId="39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68</xdr:row>
      <xdr:rowOff>161925</xdr:rowOff>
    </xdr:from>
    <xdr:ext cx="180975" cy="266700"/>
    <xdr:sp fLocksText="0">
      <xdr:nvSpPr>
        <xdr:cNvPr id="1" name="BlokTextu 1"/>
        <xdr:cNvSpPr txBox="1">
          <a:spLocks noChangeArrowheads="1"/>
        </xdr:cNvSpPr>
      </xdr:nvSpPr>
      <xdr:spPr>
        <a:xfrm>
          <a:off x="8029575" y="1490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295275</xdr:colOff>
      <xdr:row>6</xdr:row>
      <xdr:rowOff>161925</xdr:rowOff>
    </xdr:from>
    <xdr:ext cx="180975" cy="266700"/>
    <xdr:sp fLocksText="0">
      <xdr:nvSpPr>
        <xdr:cNvPr id="2" name="BlokTextu 3"/>
        <xdr:cNvSpPr txBox="1">
          <a:spLocks noChangeArrowheads="1"/>
        </xdr:cNvSpPr>
      </xdr:nvSpPr>
      <xdr:spPr>
        <a:xfrm>
          <a:off x="8029575" y="191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zoomScale="110" zoomScaleNormal="110" zoomScalePageLayoutView="0" workbookViewId="0" topLeftCell="A28">
      <selection activeCell="I19" sqref="I19"/>
    </sheetView>
  </sheetViews>
  <sheetFormatPr defaultColWidth="11.57421875" defaultRowHeight="12.75"/>
  <cols>
    <col min="1" max="1" width="15.57421875" style="1" customWidth="1"/>
    <col min="2" max="2" width="46.00390625" style="1" customWidth="1"/>
    <col min="3" max="9" width="13.421875" style="1" customWidth="1"/>
    <col min="10" max="252" width="9.140625" style="1" customWidth="1"/>
  </cols>
  <sheetData>
    <row r="1" spans="1:9" ht="21" customHeight="1">
      <c r="A1" s="143" t="s">
        <v>331</v>
      </c>
      <c r="B1" s="143"/>
      <c r="C1" s="143"/>
      <c r="D1" s="143"/>
      <c r="E1" s="143"/>
      <c r="F1" s="143"/>
      <c r="G1" s="143"/>
      <c r="H1" s="143"/>
      <c r="I1" s="143"/>
    </row>
    <row r="2" spans="1:9" ht="21" customHeight="1">
      <c r="A2" s="143" t="s">
        <v>172</v>
      </c>
      <c r="B2" s="143"/>
      <c r="C2" s="143"/>
      <c r="D2" s="143"/>
      <c r="E2" s="143"/>
      <c r="F2" s="143"/>
      <c r="G2" s="143"/>
      <c r="H2" s="143"/>
      <c r="I2" s="143"/>
    </row>
    <row r="3" spans="1:9" ht="21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</row>
    <row r="4" spans="1:9" ht="21" customHeight="1">
      <c r="A4" s="76"/>
      <c r="B4" s="76"/>
      <c r="C4" s="76"/>
      <c r="D4" s="76"/>
      <c r="E4" s="76"/>
      <c r="F4" s="76"/>
      <c r="G4" s="76"/>
      <c r="H4" s="76"/>
      <c r="I4" s="76"/>
    </row>
    <row r="5" spans="1:9" ht="21" customHeight="1">
      <c r="A5" s="76"/>
      <c r="B5" s="76"/>
      <c r="C5" s="76"/>
      <c r="D5" s="76"/>
      <c r="E5" s="76"/>
      <c r="F5" s="76"/>
      <c r="G5" s="76"/>
      <c r="H5" s="76"/>
      <c r="I5" s="76"/>
    </row>
    <row r="6" spans="1:9" ht="21" customHeight="1">
      <c r="A6" s="76"/>
      <c r="B6" s="76"/>
      <c r="C6" s="76"/>
      <c r="D6" s="76"/>
      <c r="E6" s="76"/>
      <c r="F6" s="76"/>
      <c r="G6" s="76"/>
      <c r="H6" s="138" t="s">
        <v>332</v>
      </c>
      <c r="I6" s="76"/>
    </row>
    <row r="7" spans="1:7" ht="12.75" customHeight="1">
      <c r="A7" s="2"/>
      <c r="C7" s="3"/>
      <c r="D7" s="3"/>
      <c r="E7" s="3"/>
      <c r="F7" s="3"/>
      <c r="G7" s="4"/>
    </row>
    <row r="8" spans="1:9" ht="49.5" customHeight="1">
      <c r="A8" s="5" t="s">
        <v>1</v>
      </c>
      <c r="B8" s="5" t="s">
        <v>2</v>
      </c>
      <c r="C8" s="6" t="s">
        <v>334</v>
      </c>
      <c r="D8" s="6" t="s">
        <v>335</v>
      </c>
      <c r="E8" s="6" t="s">
        <v>80</v>
      </c>
      <c r="F8" s="6" t="s">
        <v>81</v>
      </c>
      <c r="G8" s="5" t="s">
        <v>3</v>
      </c>
      <c r="H8" s="5" t="s">
        <v>4</v>
      </c>
      <c r="I8" s="5" t="s">
        <v>82</v>
      </c>
    </row>
    <row r="9" spans="1:9" ht="21.75" customHeight="1">
      <c r="A9" s="7">
        <v>1111312001</v>
      </c>
      <c r="B9" s="8" t="s">
        <v>174</v>
      </c>
      <c r="C9" s="9">
        <v>1129.1</v>
      </c>
      <c r="D9" s="9">
        <v>634.2</v>
      </c>
      <c r="E9" s="9">
        <v>0</v>
      </c>
      <c r="F9" s="9">
        <v>376.32</v>
      </c>
      <c r="G9" s="9">
        <v>0</v>
      </c>
      <c r="H9" s="9">
        <v>0</v>
      </c>
      <c r="I9" s="9">
        <v>0</v>
      </c>
    </row>
    <row r="10" spans="1:9" ht="21.75" customHeight="1">
      <c r="A10" s="7">
        <v>1111312001</v>
      </c>
      <c r="B10" s="8" t="s">
        <v>336</v>
      </c>
      <c r="C10" s="9">
        <v>1219.42</v>
      </c>
      <c r="D10" s="9">
        <v>2575.79</v>
      </c>
      <c r="E10" s="9">
        <v>0</v>
      </c>
      <c r="F10" s="9">
        <v>433.1</v>
      </c>
      <c r="G10" s="9">
        <v>0</v>
      </c>
      <c r="H10" s="9">
        <v>0</v>
      </c>
      <c r="I10" s="9">
        <v>0</v>
      </c>
    </row>
    <row r="11" spans="1:9" ht="21.75" customHeight="1">
      <c r="A11" s="7">
        <v>1111312001</v>
      </c>
      <c r="B11" s="8" t="s">
        <v>356</v>
      </c>
      <c r="C11" s="9">
        <v>593.72</v>
      </c>
      <c r="D11" s="9">
        <v>2500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21.75" customHeight="1">
      <c r="A12" s="7">
        <v>1111312012</v>
      </c>
      <c r="B12" s="8" t="s">
        <v>175</v>
      </c>
      <c r="C12" s="9">
        <v>107.91</v>
      </c>
      <c r="D12" s="9">
        <v>108.24</v>
      </c>
      <c r="E12" s="9">
        <v>100</v>
      </c>
      <c r="F12" s="9">
        <v>109.23</v>
      </c>
      <c r="G12" s="9">
        <v>109</v>
      </c>
      <c r="H12" s="9">
        <v>109</v>
      </c>
      <c r="I12" s="9">
        <v>109</v>
      </c>
    </row>
    <row r="13" spans="1:9" ht="21.75" customHeight="1">
      <c r="A13" s="10" t="s">
        <v>5</v>
      </c>
      <c r="B13" s="8" t="s">
        <v>176</v>
      </c>
      <c r="C13" s="9">
        <v>34.25</v>
      </c>
      <c r="D13" s="9">
        <v>30.74</v>
      </c>
      <c r="E13" s="9">
        <v>37</v>
      </c>
      <c r="F13" s="9">
        <v>30.99</v>
      </c>
      <c r="G13" s="9">
        <v>31</v>
      </c>
      <c r="H13" s="9">
        <v>31</v>
      </c>
      <c r="I13" s="9">
        <v>31</v>
      </c>
    </row>
    <row r="14" spans="1:9" ht="21.75" customHeight="1">
      <c r="A14" s="7" t="s">
        <v>185</v>
      </c>
      <c r="B14" s="8" t="s">
        <v>186</v>
      </c>
      <c r="C14" s="9">
        <v>0</v>
      </c>
      <c r="D14" s="9">
        <v>0</v>
      </c>
      <c r="E14" s="9">
        <v>0</v>
      </c>
      <c r="F14" s="9">
        <v>1584.92</v>
      </c>
      <c r="G14" s="9">
        <v>0</v>
      </c>
      <c r="H14" s="9">
        <v>0</v>
      </c>
      <c r="I14" s="9">
        <v>0</v>
      </c>
    </row>
    <row r="15" spans="1:9" ht="21.75" customHeight="1">
      <c r="A15" s="7" t="s">
        <v>187</v>
      </c>
      <c r="B15" s="8" t="s">
        <v>188</v>
      </c>
      <c r="C15" s="9">
        <v>0</v>
      </c>
      <c r="D15" s="9">
        <v>0</v>
      </c>
      <c r="E15" s="9">
        <v>0</v>
      </c>
      <c r="F15" s="9">
        <v>279.69</v>
      </c>
      <c r="G15" s="9">
        <v>0</v>
      </c>
      <c r="H15" s="9">
        <v>0</v>
      </c>
      <c r="I15" s="9">
        <v>0</v>
      </c>
    </row>
    <row r="16" spans="1:9" ht="21.75" customHeight="1">
      <c r="A16" s="7" t="s">
        <v>185</v>
      </c>
      <c r="B16" s="8" t="s">
        <v>177</v>
      </c>
      <c r="C16" s="9">
        <v>0</v>
      </c>
      <c r="D16" s="9">
        <v>0</v>
      </c>
      <c r="E16" s="9">
        <v>0</v>
      </c>
      <c r="F16" s="9">
        <v>4237.16</v>
      </c>
      <c r="G16" s="9">
        <v>6179</v>
      </c>
      <c r="H16" s="9">
        <v>0</v>
      </c>
      <c r="I16" s="9">
        <v>0</v>
      </c>
    </row>
    <row r="17" spans="1:9" ht="21.75" customHeight="1">
      <c r="A17" s="7" t="s">
        <v>189</v>
      </c>
      <c r="B17" s="8" t="s">
        <v>178</v>
      </c>
      <c r="C17" s="9">
        <v>0</v>
      </c>
      <c r="D17" s="9">
        <v>0</v>
      </c>
      <c r="E17" s="9">
        <v>0</v>
      </c>
      <c r="F17" s="9">
        <v>747.74</v>
      </c>
      <c r="G17" s="9">
        <v>1090</v>
      </c>
      <c r="H17" s="9">
        <v>0</v>
      </c>
      <c r="I17" s="9">
        <v>0</v>
      </c>
    </row>
    <row r="18" spans="1:9" ht="21.75" customHeight="1">
      <c r="A18" s="7" t="s">
        <v>6</v>
      </c>
      <c r="B18" s="8" t="s">
        <v>170</v>
      </c>
      <c r="C18" s="9">
        <v>40513.49</v>
      </c>
      <c r="D18" s="9">
        <v>44834.49</v>
      </c>
      <c r="E18" s="9">
        <v>42000</v>
      </c>
      <c r="F18" s="9">
        <v>41964.22</v>
      </c>
      <c r="G18" s="9">
        <v>52854</v>
      </c>
      <c r="H18" s="9">
        <v>54000</v>
      </c>
      <c r="I18" s="9">
        <v>56000</v>
      </c>
    </row>
    <row r="19" spans="1:9" ht="21.75" customHeight="1">
      <c r="A19" s="7" t="s">
        <v>7</v>
      </c>
      <c r="B19" s="8" t="s">
        <v>8</v>
      </c>
      <c r="C19" s="9">
        <v>11150.61</v>
      </c>
      <c r="D19" s="9">
        <v>10667.93</v>
      </c>
      <c r="E19" s="9">
        <v>9626</v>
      </c>
      <c r="F19" s="9">
        <v>9230.07</v>
      </c>
      <c r="G19" s="9">
        <v>9626</v>
      </c>
      <c r="H19" s="9">
        <v>9626</v>
      </c>
      <c r="I19" s="9">
        <v>9626</v>
      </c>
    </row>
    <row r="20" spans="1:9" ht="21.75" customHeight="1">
      <c r="A20" s="7" t="s">
        <v>9</v>
      </c>
      <c r="B20" s="8" t="s">
        <v>10</v>
      </c>
      <c r="C20" s="9">
        <v>1360.74</v>
      </c>
      <c r="D20" s="9">
        <v>1191.65</v>
      </c>
      <c r="E20" s="9">
        <v>1659</v>
      </c>
      <c r="F20" s="9">
        <v>1236.13</v>
      </c>
      <c r="G20" s="9">
        <v>1659</v>
      </c>
      <c r="H20" s="9">
        <v>1659</v>
      </c>
      <c r="I20" s="9">
        <v>1659</v>
      </c>
    </row>
    <row r="21" spans="1:9" ht="21.75" customHeight="1">
      <c r="A21" s="7" t="s">
        <v>11</v>
      </c>
      <c r="B21" s="8" t="s">
        <v>12</v>
      </c>
      <c r="C21" s="9">
        <v>94.07</v>
      </c>
      <c r="D21" s="9">
        <v>81.54</v>
      </c>
      <c r="E21" s="9">
        <v>100</v>
      </c>
      <c r="F21" s="9">
        <v>102.24</v>
      </c>
      <c r="G21" s="9">
        <v>100</v>
      </c>
      <c r="H21" s="9">
        <v>100</v>
      </c>
      <c r="I21" s="9">
        <v>100</v>
      </c>
    </row>
    <row r="22" spans="1:9" ht="21.75" customHeight="1">
      <c r="A22" s="7" t="s">
        <v>13</v>
      </c>
      <c r="B22" s="8" t="s">
        <v>14</v>
      </c>
      <c r="C22" s="9">
        <v>316</v>
      </c>
      <c r="D22" s="9">
        <v>258</v>
      </c>
      <c r="E22" s="9">
        <v>300</v>
      </c>
      <c r="F22" s="9">
        <v>263.33</v>
      </c>
      <c r="G22" s="9">
        <v>300</v>
      </c>
      <c r="H22" s="9">
        <v>300</v>
      </c>
      <c r="I22" s="9">
        <v>300</v>
      </c>
    </row>
    <row r="23" spans="1:9" ht="21.75" customHeight="1">
      <c r="A23" s="7" t="s">
        <v>15</v>
      </c>
      <c r="B23" s="8" t="s">
        <v>16</v>
      </c>
      <c r="C23" s="9">
        <v>0</v>
      </c>
      <c r="D23" s="9">
        <v>0</v>
      </c>
      <c r="E23" s="9">
        <v>130</v>
      </c>
      <c r="F23" s="9">
        <v>0</v>
      </c>
      <c r="G23" s="9">
        <v>50</v>
      </c>
      <c r="H23" s="9">
        <v>50</v>
      </c>
      <c r="I23" s="9">
        <v>50</v>
      </c>
    </row>
    <row r="24" spans="1:9" ht="21.75" customHeight="1">
      <c r="A24" s="7" t="s">
        <v>17</v>
      </c>
      <c r="B24" s="8" t="s">
        <v>18</v>
      </c>
      <c r="C24" s="9">
        <v>39</v>
      </c>
      <c r="D24" s="9">
        <v>6</v>
      </c>
      <c r="E24" s="9">
        <v>75</v>
      </c>
      <c r="F24" s="9">
        <v>3</v>
      </c>
      <c r="G24" s="9">
        <v>75</v>
      </c>
      <c r="H24" s="9">
        <v>75</v>
      </c>
      <c r="I24" s="9">
        <v>75</v>
      </c>
    </row>
    <row r="25" spans="1:9" ht="21.75" customHeight="1">
      <c r="A25" s="7" t="s">
        <v>19</v>
      </c>
      <c r="B25" s="8" t="s">
        <v>20</v>
      </c>
      <c r="C25" s="9">
        <v>2616.25</v>
      </c>
      <c r="D25" s="9">
        <v>2238.5</v>
      </c>
      <c r="E25" s="9">
        <v>3200</v>
      </c>
      <c r="F25" s="9">
        <v>2231</v>
      </c>
      <c r="G25" s="9">
        <v>3200</v>
      </c>
      <c r="H25" s="9">
        <v>3200</v>
      </c>
      <c r="I25" s="9">
        <v>3200</v>
      </c>
    </row>
    <row r="26" spans="1:9" ht="21.75" customHeight="1">
      <c r="A26" s="7" t="s">
        <v>21</v>
      </c>
      <c r="B26" s="8" t="s">
        <v>22</v>
      </c>
      <c r="C26" s="9">
        <v>794.64</v>
      </c>
      <c r="D26" s="9">
        <v>831.86</v>
      </c>
      <c r="E26" s="9">
        <v>598</v>
      </c>
      <c r="F26" s="9">
        <v>107.97</v>
      </c>
      <c r="G26" s="9">
        <v>598</v>
      </c>
      <c r="H26" s="9">
        <v>598</v>
      </c>
      <c r="I26" s="9">
        <v>598</v>
      </c>
    </row>
    <row r="27" spans="1:9" ht="21.75" customHeight="1">
      <c r="A27" s="7" t="s">
        <v>23</v>
      </c>
      <c r="B27" s="8" t="s">
        <v>24</v>
      </c>
      <c r="C27" s="9">
        <v>80</v>
      </c>
      <c r="D27" s="9">
        <v>97</v>
      </c>
      <c r="E27" s="9">
        <v>100</v>
      </c>
      <c r="F27" s="9">
        <v>10</v>
      </c>
      <c r="G27" s="9">
        <v>100</v>
      </c>
      <c r="H27" s="9">
        <v>100</v>
      </c>
      <c r="I27" s="9">
        <v>100</v>
      </c>
    </row>
    <row r="28" spans="1:9" ht="21.75" customHeight="1">
      <c r="A28" s="7" t="s">
        <v>179</v>
      </c>
      <c r="B28" s="8" t="s">
        <v>180</v>
      </c>
      <c r="C28" s="9">
        <v>0</v>
      </c>
      <c r="D28" s="9">
        <v>0</v>
      </c>
      <c r="E28" s="9">
        <v>30</v>
      </c>
      <c r="F28" s="9">
        <v>10</v>
      </c>
      <c r="G28" s="9">
        <v>30</v>
      </c>
      <c r="H28" s="9">
        <v>30</v>
      </c>
      <c r="I28" s="9">
        <v>30</v>
      </c>
    </row>
    <row r="29" spans="1:9" ht="21.75" customHeight="1">
      <c r="A29" s="7" t="s">
        <v>25</v>
      </c>
      <c r="B29" s="8" t="s">
        <v>26</v>
      </c>
      <c r="C29" s="9">
        <v>142.14</v>
      </c>
      <c r="D29" s="9">
        <v>162.13</v>
      </c>
      <c r="E29" s="9">
        <v>100</v>
      </c>
      <c r="F29" s="9">
        <v>124.5</v>
      </c>
      <c r="G29" s="9">
        <v>100</v>
      </c>
      <c r="H29" s="9">
        <v>100</v>
      </c>
      <c r="I29" s="9">
        <v>100</v>
      </c>
    </row>
    <row r="30" spans="1:9" ht="21.75" customHeight="1">
      <c r="A30" s="7" t="s">
        <v>191</v>
      </c>
      <c r="B30" s="8" t="s">
        <v>192</v>
      </c>
      <c r="C30" s="9">
        <v>20</v>
      </c>
      <c r="D30" s="9">
        <v>0</v>
      </c>
      <c r="E30" s="9">
        <v>0</v>
      </c>
      <c r="F30" s="9">
        <v>10</v>
      </c>
      <c r="G30" s="9">
        <v>0</v>
      </c>
      <c r="H30" s="9">
        <v>0</v>
      </c>
      <c r="I30" s="9">
        <v>0</v>
      </c>
    </row>
    <row r="31" spans="1:9" ht="21.75" customHeight="1">
      <c r="A31" s="7" t="s">
        <v>27</v>
      </c>
      <c r="B31" s="8" t="s">
        <v>181</v>
      </c>
      <c r="C31" s="9">
        <v>26</v>
      </c>
      <c r="D31" s="9">
        <v>4</v>
      </c>
      <c r="E31" s="9">
        <v>50</v>
      </c>
      <c r="F31" s="9">
        <v>29</v>
      </c>
      <c r="G31" s="9">
        <v>50</v>
      </c>
      <c r="H31" s="9">
        <v>50</v>
      </c>
      <c r="I31" s="9">
        <v>50</v>
      </c>
    </row>
    <row r="32" spans="1:9" ht="21.75" customHeight="1">
      <c r="A32" s="7" t="s">
        <v>27</v>
      </c>
      <c r="B32" s="11" t="s">
        <v>182</v>
      </c>
      <c r="C32" s="9">
        <v>140</v>
      </c>
      <c r="D32" s="9">
        <v>27</v>
      </c>
      <c r="E32" s="9">
        <v>1000</v>
      </c>
      <c r="F32" s="9">
        <v>3</v>
      </c>
      <c r="G32" s="9">
        <v>200</v>
      </c>
      <c r="H32" s="9">
        <v>200</v>
      </c>
      <c r="I32" s="9">
        <v>200</v>
      </c>
    </row>
    <row r="33" spans="1:9" ht="21.75" customHeight="1">
      <c r="A33" s="7" t="s">
        <v>27</v>
      </c>
      <c r="B33" s="11" t="s">
        <v>337</v>
      </c>
      <c r="C33" s="9">
        <v>0</v>
      </c>
      <c r="D33" s="9">
        <v>3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21.75" customHeight="1">
      <c r="A34" s="7" t="s">
        <v>27</v>
      </c>
      <c r="B34" s="11" t="s">
        <v>183</v>
      </c>
      <c r="C34" s="9">
        <v>0</v>
      </c>
      <c r="D34" s="9">
        <v>0</v>
      </c>
      <c r="E34" s="9">
        <v>0</v>
      </c>
      <c r="F34" s="9">
        <v>60</v>
      </c>
      <c r="G34" s="9">
        <v>100</v>
      </c>
      <c r="H34" s="9">
        <v>100</v>
      </c>
      <c r="I34" s="9">
        <v>100</v>
      </c>
    </row>
    <row r="35" spans="1:9" ht="21.75" customHeight="1">
      <c r="A35" s="7" t="s">
        <v>27</v>
      </c>
      <c r="B35" s="11" t="s">
        <v>184</v>
      </c>
      <c r="C35" s="9">
        <v>0</v>
      </c>
      <c r="D35" s="9">
        <v>0</v>
      </c>
      <c r="E35" s="9">
        <v>0</v>
      </c>
      <c r="F35" s="9">
        <v>150</v>
      </c>
      <c r="G35" s="9">
        <v>0</v>
      </c>
      <c r="H35" s="9">
        <v>0</v>
      </c>
      <c r="I35" s="9">
        <v>0</v>
      </c>
    </row>
    <row r="36" spans="1:9" ht="21.75" customHeight="1">
      <c r="A36" s="7" t="s">
        <v>28</v>
      </c>
      <c r="B36" s="11" t="s">
        <v>84</v>
      </c>
      <c r="C36" s="9">
        <v>162</v>
      </c>
      <c r="D36" s="9">
        <v>121.5</v>
      </c>
      <c r="E36" s="9">
        <v>132</v>
      </c>
      <c r="F36" s="9">
        <v>501.12</v>
      </c>
      <c r="G36" s="9">
        <v>700</v>
      </c>
      <c r="H36" s="9">
        <v>700</v>
      </c>
      <c r="I36" s="9">
        <v>700</v>
      </c>
    </row>
    <row r="37" spans="1:9" ht="21.75" customHeight="1">
      <c r="A37" s="7" t="s">
        <v>83</v>
      </c>
      <c r="B37" s="11" t="s">
        <v>171</v>
      </c>
      <c r="C37" s="9">
        <v>3.94</v>
      </c>
      <c r="D37" s="9">
        <v>3.43</v>
      </c>
      <c r="E37" s="9">
        <v>0</v>
      </c>
      <c r="F37" s="9">
        <v>0.52</v>
      </c>
      <c r="G37" s="9">
        <v>5</v>
      </c>
      <c r="H37" s="9">
        <v>5</v>
      </c>
      <c r="I37" s="9">
        <v>5</v>
      </c>
    </row>
    <row r="38" spans="1:9" ht="21.75" customHeight="1">
      <c r="A38" s="7" t="s">
        <v>29</v>
      </c>
      <c r="B38" s="11" t="s">
        <v>30</v>
      </c>
      <c r="C38" s="9">
        <v>448.78</v>
      </c>
      <c r="D38" s="9">
        <v>76.56</v>
      </c>
      <c r="E38" s="9">
        <v>0</v>
      </c>
      <c r="F38" s="9">
        <v>1.55</v>
      </c>
      <c r="G38" s="9">
        <v>0</v>
      </c>
      <c r="H38" s="9">
        <v>0</v>
      </c>
      <c r="I38" s="9">
        <v>0</v>
      </c>
    </row>
    <row r="39" spans="1:9" ht="21.75" customHeight="1">
      <c r="A39" s="7" t="s">
        <v>357</v>
      </c>
      <c r="B39" s="11" t="s">
        <v>358</v>
      </c>
      <c r="C39" s="9">
        <v>255.2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21.75" customHeight="1">
      <c r="A40" s="7" t="s">
        <v>359</v>
      </c>
      <c r="B40" s="11" t="s">
        <v>360</v>
      </c>
      <c r="C40" s="9">
        <v>33.2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9.5" customHeight="1">
      <c r="A41" s="14"/>
      <c r="B41" s="15" t="s">
        <v>31</v>
      </c>
      <c r="C41" s="16">
        <f aca="true" t="shared" si="0" ref="C41:I41">SUM(C9:C40)</f>
        <v>61280.45999999999</v>
      </c>
      <c r="D41" s="16">
        <f t="shared" si="0"/>
        <v>66453.56</v>
      </c>
      <c r="E41" s="16">
        <f t="shared" si="0"/>
        <v>59237</v>
      </c>
      <c r="F41" s="16">
        <f t="shared" si="0"/>
        <v>63836.8</v>
      </c>
      <c r="G41" s="16">
        <f t="shared" si="0"/>
        <v>77156</v>
      </c>
      <c r="H41" s="16">
        <f t="shared" si="0"/>
        <v>71033</v>
      </c>
      <c r="I41" s="16">
        <f t="shared" si="0"/>
        <v>73033</v>
      </c>
    </row>
    <row r="42" spans="1:9" ht="19.5" customHeight="1">
      <c r="A42" s="17" t="s">
        <v>190</v>
      </c>
      <c r="B42" s="18" t="s">
        <v>32</v>
      </c>
      <c r="C42" s="19">
        <v>320</v>
      </c>
      <c r="D42" s="19">
        <v>0</v>
      </c>
      <c r="E42" s="19">
        <v>0</v>
      </c>
      <c r="F42" s="19">
        <v>20</v>
      </c>
      <c r="G42" s="19">
        <v>0</v>
      </c>
      <c r="H42" s="19">
        <v>0</v>
      </c>
      <c r="I42" s="19">
        <v>0</v>
      </c>
    </row>
    <row r="43" spans="1:9" ht="19.5" customHeight="1">
      <c r="A43" s="17"/>
      <c r="B43" s="18"/>
      <c r="C43" s="19"/>
      <c r="D43" s="19"/>
      <c r="E43" s="19"/>
      <c r="F43" s="19"/>
      <c r="G43" s="19"/>
      <c r="H43" s="19"/>
      <c r="I43" s="19"/>
    </row>
    <row r="44" spans="1:9" ht="19.5" customHeight="1">
      <c r="A44" s="14"/>
      <c r="B44" s="15" t="s">
        <v>33</v>
      </c>
      <c r="C44" s="16">
        <f>SUM(C42:C43)</f>
        <v>320</v>
      </c>
      <c r="D44" s="16">
        <f>SUM(D42:D43)</f>
        <v>0</v>
      </c>
      <c r="E44" s="16">
        <f>SUM(E42:E43)</f>
        <v>0</v>
      </c>
      <c r="F44" s="16">
        <f>F42+F43</f>
        <v>20</v>
      </c>
      <c r="G44" s="16">
        <f>G42</f>
        <v>0</v>
      </c>
      <c r="H44" s="16">
        <f>H42</f>
        <v>0</v>
      </c>
      <c r="I44" s="16">
        <f>I42</f>
        <v>0</v>
      </c>
    </row>
    <row r="45" spans="1:9" ht="19.5" customHeight="1">
      <c r="A45" s="17" t="s">
        <v>35</v>
      </c>
      <c r="B45" s="18" t="s">
        <v>36</v>
      </c>
      <c r="C45" s="19">
        <v>0</v>
      </c>
      <c r="D45" s="19">
        <v>6000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9.5" customHeight="1">
      <c r="A46" s="17" t="s">
        <v>85</v>
      </c>
      <c r="B46" s="18" t="s">
        <v>86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ht="19.5" customHeight="1">
      <c r="A47" s="17" t="s">
        <v>37</v>
      </c>
      <c r="B47" s="18" t="s">
        <v>34</v>
      </c>
      <c r="C47" s="19">
        <v>0</v>
      </c>
      <c r="D47" s="19">
        <v>300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ht="19.5" customHeight="1">
      <c r="A48" s="14"/>
      <c r="B48" s="15" t="s">
        <v>38</v>
      </c>
      <c r="C48" s="16">
        <v>0</v>
      </c>
      <c r="D48" s="16">
        <f>SUM(D45:D47)</f>
        <v>6300</v>
      </c>
      <c r="E48" s="16">
        <v>0</v>
      </c>
      <c r="F48" s="16">
        <f>F46+F47+F45</f>
        <v>0</v>
      </c>
      <c r="G48" s="16">
        <f>G46</f>
        <v>0</v>
      </c>
      <c r="H48" s="16">
        <f>H46</f>
        <v>0</v>
      </c>
      <c r="I48" s="16">
        <f>I46</f>
        <v>0</v>
      </c>
    </row>
    <row r="49" spans="1:9" ht="19.5" customHeight="1">
      <c r="A49" s="20"/>
      <c r="B49" s="21" t="s">
        <v>39</v>
      </c>
      <c r="C49" s="22">
        <v>61600.46</v>
      </c>
      <c r="D49" s="22">
        <v>72753.56</v>
      </c>
      <c r="E49" s="22">
        <v>59237</v>
      </c>
      <c r="F49" s="22">
        <v>63856.8</v>
      </c>
      <c r="G49" s="22">
        <f>G41+G44+G48</f>
        <v>77156</v>
      </c>
      <c r="H49" s="22">
        <f>H41+H44+H48</f>
        <v>71033</v>
      </c>
      <c r="I49" s="22">
        <f>I41+I44+I48</f>
        <v>73033</v>
      </c>
    </row>
    <row r="50" ht="15" customHeight="1"/>
    <row r="51" spans="1:9" ht="21" customHeight="1">
      <c r="A51" s="145"/>
      <c r="B51" s="145"/>
      <c r="C51" s="145"/>
      <c r="D51" s="145"/>
      <c r="E51" s="145"/>
      <c r="F51" s="145"/>
      <c r="G51" s="145"/>
      <c r="H51" s="145"/>
      <c r="I51" s="145"/>
    </row>
    <row r="52" spans="1:9" ht="21" customHeight="1">
      <c r="A52" s="145"/>
      <c r="B52" s="145"/>
      <c r="C52" s="145"/>
      <c r="D52" s="145"/>
      <c r="E52" s="145"/>
      <c r="F52" s="145"/>
      <c r="G52" s="145"/>
      <c r="H52" s="145"/>
      <c r="I52" s="145"/>
    </row>
    <row r="53" spans="1:9" ht="21" customHeight="1">
      <c r="A53" s="145"/>
      <c r="B53" s="145"/>
      <c r="C53" s="145"/>
      <c r="D53" s="145"/>
      <c r="E53" s="145"/>
      <c r="F53" s="145"/>
      <c r="G53" s="145"/>
      <c r="H53" s="145"/>
      <c r="I53" s="145"/>
    </row>
    <row r="54" spans="1:7" ht="15" customHeight="1">
      <c r="A54" s="2"/>
      <c r="C54" s="3"/>
      <c r="D54" s="3"/>
      <c r="E54" s="3"/>
      <c r="F54" s="3"/>
      <c r="G54" s="4"/>
    </row>
    <row r="55" ht="21.7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spans="1:2" ht="19.5" customHeight="1">
      <c r="A148" s="3"/>
      <c r="B148" s="3"/>
    </row>
    <row r="149" spans="1:2" ht="19.5" customHeight="1">
      <c r="A149" s="3"/>
      <c r="B149" s="3"/>
    </row>
    <row r="150" spans="1:2" ht="19.5" customHeight="1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141"/>
      <c r="B153" s="141"/>
    </row>
    <row r="154" spans="1:2" ht="12.75">
      <c r="A154" s="142"/>
      <c r="B154" s="142"/>
    </row>
    <row r="155" spans="1:2" ht="12.75">
      <c r="A155" s="141"/>
      <c r="B155" s="141"/>
    </row>
    <row r="156" ht="12.75">
      <c r="A156" s="2"/>
    </row>
    <row r="157" spans="1:2" ht="23.25" customHeight="1">
      <c r="A157" s="23"/>
      <c r="B157" s="23"/>
    </row>
    <row r="158" spans="1:2" ht="12.75">
      <c r="A158" s="24"/>
      <c r="B158" s="25"/>
    </row>
    <row r="159" spans="1:2" ht="12.75">
      <c r="A159" s="24"/>
      <c r="B159" s="25"/>
    </row>
    <row r="160" spans="1:2" ht="12.75">
      <c r="A160" s="26"/>
      <c r="B160" s="27"/>
    </row>
    <row r="161" spans="1:2" ht="12.75">
      <c r="A161" s="28"/>
      <c r="B161" s="29"/>
    </row>
    <row r="162" spans="1:2" ht="12.75">
      <c r="A162" s="26"/>
      <c r="B162" s="27"/>
    </row>
    <row r="163" spans="1:2" ht="12.75">
      <c r="A163" s="28"/>
      <c r="B163" s="29"/>
    </row>
    <row r="164" spans="1:2" ht="12.75">
      <c r="A164" s="26"/>
      <c r="B164" s="27"/>
    </row>
    <row r="165" spans="1:2" ht="12.75">
      <c r="A165" s="28"/>
      <c r="B165" s="29"/>
    </row>
    <row r="166" spans="1:2" ht="12.75">
      <c r="A166" s="28"/>
      <c r="B166" s="29"/>
    </row>
    <row r="167" spans="1:2" ht="12.75">
      <c r="A167" s="26"/>
      <c r="B167" s="27"/>
    </row>
    <row r="168" spans="1:2" ht="12.75">
      <c r="A168" s="30"/>
      <c r="B168" s="29"/>
    </row>
    <row r="169" spans="1:2" ht="12.75">
      <c r="A169" s="30"/>
      <c r="B169" s="29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0"/>
      <c r="B176" s="29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</sheetData>
  <sheetProtection selectLockedCells="1" selectUnlockedCells="1"/>
  <mergeCells count="9">
    <mergeCell ref="A153:B153"/>
    <mergeCell ref="A154:B154"/>
    <mergeCell ref="A155:B155"/>
    <mergeCell ref="A1:I1"/>
    <mergeCell ref="A2:I2"/>
    <mergeCell ref="A3:I3"/>
    <mergeCell ref="A51:I51"/>
    <mergeCell ref="A52:I52"/>
    <mergeCell ref="A53:I53"/>
  </mergeCells>
  <printOptions horizontalCentered="1"/>
  <pageMargins left="0.20069444444444445" right="0.19652777777777777" top="0.2361111111111111" bottom="0.2361111111111111" header="0.5118055555555555" footer="0.5118055555555555"/>
  <pageSetup horizontalDpi="600" verticalDpi="600" orientation="landscape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E237"/>
  <sheetViews>
    <sheetView tabSelected="1" zoomScaleSheetLayoutView="100" workbookViewId="0" topLeftCell="A175">
      <selection activeCell="H172" sqref="H172"/>
    </sheetView>
  </sheetViews>
  <sheetFormatPr defaultColWidth="11.57421875" defaultRowHeight="12.75"/>
  <cols>
    <col min="1" max="1" width="15.28125" style="31" customWidth="1"/>
    <col min="2" max="2" width="36.421875" style="31" customWidth="1"/>
    <col min="3" max="9" width="12.8515625" style="31" customWidth="1"/>
    <col min="10" max="10" width="10.140625" style="31" customWidth="1"/>
    <col min="11" max="11" width="15.28125" style="31" customWidth="1"/>
    <col min="12" max="12" width="12.421875" style="31" customWidth="1"/>
    <col min="13" max="13" width="10.421875" style="31" customWidth="1"/>
    <col min="14" max="254" width="9.140625" style="31" customWidth="1"/>
    <col min="255" max="16384" width="11.57421875" style="31" customWidth="1"/>
  </cols>
  <sheetData>
    <row r="2" spans="1:9" ht="15.75" customHeight="1">
      <c r="A2" s="146" t="s">
        <v>40</v>
      </c>
      <c r="B2" s="146"/>
      <c r="C2" s="146"/>
      <c r="D2" s="146"/>
      <c r="E2" s="146"/>
      <c r="F2" s="146"/>
      <c r="G2" s="146"/>
      <c r="H2" s="146"/>
      <c r="I2" s="146"/>
    </row>
    <row r="3" spans="7:9" ht="15.75" customHeight="1">
      <c r="G3"/>
      <c r="H3"/>
      <c r="I3" s="139" t="s">
        <v>333</v>
      </c>
    </row>
    <row r="4" spans="1:12" ht="46.5" customHeight="1">
      <c r="A4" s="32" t="s">
        <v>1</v>
      </c>
      <c r="B4" s="32" t="s">
        <v>41</v>
      </c>
      <c r="C4" s="13" t="s">
        <v>334</v>
      </c>
      <c r="D4" s="13" t="s">
        <v>335</v>
      </c>
      <c r="E4" s="13" t="s">
        <v>80</v>
      </c>
      <c r="F4" s="13" t="s">
        <v>81</v>
      </c>
      <c r="G4" s="12" t="s">
        <v>3</v>
      </c>
      <c r="H4" s="12" t="s">
        <v>4</v>
      </c>
      <c r="I4" s="12" t="s">
        <v>82</v>
      </c>
      <c r="J4" s="33"/>
      <c r="K4" s="33"/>
      <c r="L4" s="33"/>
    </row>
    <row r="5" spans="1:12" ht="28.5" customHeight="1">
      <c r="A5" s="34"/>
      <c r="B5" s="35"/>
      <c r="C5" s="36">
        <v>57970.35</v>
      </c>
      <c r="D5" s="36">
        <v>72723.48</v>
      </c>
      <c r="E5" s="36">
        <v>59237</v>
      </c>
      <c r="F5" s="36">
        <v>49478.17</v>
      </c>
      <c r="G5" s="36">
        <v>77156</v>
      </c>
      <c r="H5" s="36">
        <v>71033</v>
      </c>
      <c r="I5" s="36">
        <v>73033</v>
      </c>
      <c r="J5" s="33"/>
      <c r="K5" s="33"/>
      <c r="L5" s="33"/>
    </row>
    <row r="6" spans="1:12" ht="16.5" customHeight="1">
      <c r="A6" s="37"/>
      <c r="B6" s="147"/>
      <c r="C6" s="147"/>
      <c r="D6" s="147"/>
      <c r="E6" s="147"/>
      <c r="F6" s="147"/>
      <c r="G6" s="147"/>
      <c r="H6" s="38"/>
      <c r="I6" s="38"/>
      <c r="J6" s="33"/>
      <c r="K6" s="33"/>
      <c r="L6" s="33"/>
    </row>
    <row r="7" spans="1:12" ht="16.5" customHeight="1">
      <c r="A7" s="39" t="s">
        <v>45</v>
      </c>
      <c r="B7" s="40" t="s">
        <v>111</v>
      </c>
      <c r="C7" s="9">
        <v>18289.68</v>
      </c>
      <c r="D7" s="9">
        <v>19471.9</v>
      </c>
      <c r="E7" s="9">
        <v>18500</v>
      </c>
      <c r="F7" s="9">
        <v>12962.01</v>
      </c>
      <c r="G7" s="9">
        <v>15950</v>
      </c>
      <c r="H7" s="9">
        <v>16500</v>
      </c>
      <c r="I7" s="9">
        <v>17100</v>
      </c>
      <c r="J7" s="33"/>
      <c r="K7" s="33"/>
      <c r="L7" s="33"/>
    </row>
    <row r="8" spans="1:12" ht="16.5" customHeight="1">
      <c r="A8" s="39" t="s">
        <v>112</v>
      </c>
      <c r="B8" s="40" t="s">
        <v>114</v>
      </c>
      <c r="C8" s="9">
        <v>239.04</v>
      </c>
      <c r="D8" s="9">
        <v>239.04</v>
      </c>
      <c r="E8" s="9">
        <v>240</v>
      </c>
      <c r="F8" s="9">
        <v>322.68</v>
      </c>
      <c r="G8" s="9">
        <v>660</v>
      </c>
      <c r="H8" s="9">
        <v>720</v>
      </c>
      <c r="I8" s="9">
        <v>780</v>
      </c>
      <c r="J8" s="33"/>
      <c r="K8"/>
      <c r="L8" s="33"/>
    </row>
    <row r="9" spans="1:12" ht="16.5" customHeight="1">
      <c r="A9" s="39" t="s">
        <v>338</v>
      </c>
      <c r="B9" s="40" t="s">
        <v>339</v>
      </c>
      <c r="C9" s="9">
        <v>990</v>
      </c>
      <c r="D9" s="9">
        <v>1740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33"/>
      <c r="K9" s="33"/>
      <c r="L9" s="33"/>
    </row>
    <row r="10" spans="1:12" ht="16.5" customHeight="1">
      <c r="A10" s="39" t="s">
        <v>46</v>
      </c>
      <c r="B10" s="40" t="s">
        <v>42</v>
      </c>
      <c r="C10" s="9">
        <v>1905.93</v>
      </c>
      <c r="D10" s="9">
        <v>2348.86</v>
      </c>
      <c r="E10" s="9">
        <v>1850</v>
      </c>
      <c r="F10" s="9">
        <v>1296.16</v>
      </c>
      <c r="G10" s="9">
        <v>1595</v>
      </c>
      <c r="H10" s="9">
        <v>1650</v>
      </c>
      <c r="I10" s="126">
        <v>1710</v>
      </c>
      <c r="J10" s="33"/>
      <c r="K10" s="33"/>
      <c r="L10" s="33"/>
    </row>
    <row r="11" spans="1:12" ht="16.5" customHeight="1">
      <c r="A11" s="108" t="s">
        <v>46</v>
      </c>
      <c r="B11" s="109" t="s">
        <v>113</v>
      </c>
      <c r="C11" s="110">
        <v>0</v>
      </c>
      <c r="D11" s="110">
        <v>0</v>
      </c>
      <c r="E11" s="110">
        <v>24</v>
      </c>
      <c r="F11" s="110">
        <v>30.27</v>
      </c>
      <c r="G11" s="110">
        <v>66</v>
      </c>
      <c r="H11" s="110">
        <v>72</v>
      </c>
      <c r="I11" s="9">
        <v>78</v>
      </c>
      <c r="J11" s="33"/>
      <c r="K11" s="33"/>
      <c r="L11" s="33"/>
    </row>
    <row r="12" spans="1:12" ht="16.5" customHeight="1">
      <c r="A12" s="39" t="s">
        <v>46</v>
      </c>
      <c r="B12" s="40" t="s">
        <v>115</v>
      </c>
      <c r="C12" s="9">
        <v>180</v>
      </c>
      <c r="D12" s="9">
        <v>0</v>
      </c>
      <c r="E12" s="9">
        <v>0</v>
      </c>
      <c r="F12" s="9">
        <v>405</v>
      </c>
      <c r="G12" s="9">
        <v>540</v>
      </c>
      <c r="H12" s="9">
        <v>540</v>
      </c>
      <c r="I12" s="106">
        <v>540</v>
      </c>
      <c r="J12" s="33"/>
      <c r="K12" s="33"/>
      <c r="L12" s="33"/>
    </row>
    <row r="13" spans="1:12" ht="16.5" customHeight="1">
      <c r="A13" s="39" t="s">
        <v>46</v>
      </c>
      <c r="B13" s="40" t="s">
        <v>322</v>
      </c>
      <c r="C13" s="9">
        <v>12.9</v>
      </c>
      <c r="D13" s="9">
        <v>112.6</v>
      </c>
      <c r="E13" s="9">
        <v>0</v>
      </c>
      <c r="F13" s="9">
        <v>0</v>
      </c>
      <c r="G13" s="9">
        <v>20</v>
      </c>
      <c r="H13" s="9">
        <v>20</v>
      </c>
      <c r="I13" s="106">
        <v>20</v>
      </c>
      <c r="J13" s="33"/>
      <c r="K13" s="33"/>
      <c r="L13" s="33"/>
    </row>
    <row r="14" spans="1:12" ht="16.5" customHeight="1">
      <c r="A14" s="39" t="s">
        <v>193</v>
      </c>
      <c r="B14" s="40" t="s">
        <v>194</v>
      </c>
      <c r="C14" s="9">
        <v>23.88</v>
      </c>
      <c r="D14" s="9">
        <v>23.88</v>
      </c>
      <c r="E14" s="9">
        <v>0</v>
      </c>
      <c r="F14" s="9">
        <v>1.99</v>
      </c>
      <c r="G14" s="9">
        <v>0</v>
      </c>
      <c r="H14" s="9">
        <v>0</v>
      </c>
      <c r="I14" s="106">
        <v>0</v>
      </c>
      <c r="J14" s="33"/>
      <c r="K14" s="33"/>
      <c r="L14" s="33"/>
    </row>
    <row r="15" spans="1:12" ht="16.5" customHeight="1">
      <c r="A15" s="39" t="s">
        <v>47</v>
      </c>
      <c r="B15" s="40" t="s">
        <v>116</v>
      </c>
      <c r="C15" s="9">
        <v>257.61</v>
      </c>
      <c r="D15" s="9">
        <v>328.79</v>
      </c>
      <c r="E15" s="9">
        <v>259</v>
      </c>
      <c r="F15" s="9">
        <v>181.42</v>
      </c>
      <c r="G15" s="9">
        <v>224</v>
      </c>
      <c r="H15" s="9">
        <v>231</v>
      </c>
      <c r="I15" s="106">
        <v>239</v>
      </c>
      <c r="J15" s="33"/>
      <c r="K15" s="33"/>
      <c r="L15" s="33"/>
    </row>
    <row r="16" spans="1:12" ht="16.5" customHeight="1">
      <c r="A16" s="39" t="s">
        <v>47</v>
      </c>
      <c r="B16" s="40" t="s">
        <v>117</v>
      </c>
      <c r="C16" s="9">
        <v>3.24</v>
      </c>
      <c r="D16" s="9">
        <v>3.24</v>
      </c>
      <c r="E16" s="9">
        <v>4</v>
      </c>
      <c r="F16" s="9">
        <v>4.5</v>
      </c>
      <c r="G16" s="9">
        <v>9</v>
      </c>
      <c r="H16" s="9">
        <v>10</v>
      </c>
      <c r="I16" s="107">
        <v>11</v>
      </c>
      <c r="J16" s="33"/>
      <c r="K16" s="33"/>
      <c r="L16" s="33"/>
    </row>
    <row r="17" spans="1:12" ht="16.5" customHeight="1">
      <c r="A17" s="111" t="s">
        <v>47</v>
      </c>
      <c r="B17" s="112" t="s">
        <v>195</v>
      </c>
      <c r="C17" s="113">
        <v>0</v>
      </c>
      <c r="D17" s="113">
        <v>0</v>
      </c>
      <c r="E17" s="113">
        <v>0</v>
      </c>
      <c r="F17" s="113">
        <v>56.7</v>
      </c>
      <c r="G17" s="113">
        <v>76</v>
      </c>
      <c r="H17" s="113">
        <v>76</v>
      </c>
      <c r="I17" s="107">
        <v>76</v>
      </c>
      <c r="J17" s="33"/>
      <c r="K17" s="33"/>
      <c r="L17" s="33"/>
    </row>
    <row r="18" spans="1:12" ht="16.5" customHeight="1">
      <c r="A18" s="111" t="s">
        <v>48</v>
      </c>
      <c r="B18" s="112" t="s">
        <v>77</v>
      </c>
      <c r="C18" s="113">
        <v>2668.3</v>
      </c>
      <c r="D18" s="113">
        <v>3288.39</v>
      </c>
      <c r="E18" s="113">
        <v>2590</v>
      </c>
      <c r="F18" s="113">
        <v>1814.63</v>
      </c>
      <c r="G18" s="113">
        <v>2233</v>
      </c>
      <c r="H18" s="113">
        <v>2310</v>
      </c>
      <c r="I18" s="9">
        <v>2394</v>
      </c>
      <c r="J18" s="33"/>
      <c r="K18" s="33"/>
      <c r="L18" s="33"/>
    </row>
    <row r="19" spans="1:12" ht="16.5" customHeight="1">
      <c r="A19" s="39" t="s">
        <v>48</v>
      </c>
      <c r="B19" s="40" t="s">
        <v>134</v>
      </c>
      <c r="C19" s="9">
        <v>33.36</v>
      </c>
      <c r="D19" s="9">
        <v>33.36</v>
      </c>
      <c r="E19" s="9">
        <v>34</v>
      </c>
      <c r="F19" s="9">
        <v>45.16</v>
      </c>
      <c r="G19" s="9">
        <v>92</v>
      </c>
      <c r="H19" s="9">
        <v>101</v>
      </c>
      <c r="I19" s="9">
        <v>109</v>
      </c>
      <c r="J19" s="33"/>
      <c r="K19" s="33"/>
      <c r="L19" s="33"/>
    </row>
    <row r="20" spans="1:12" ht="16.5" customHeight="1">
      <c r="A20" s="41" t="s">
        <v>48</v>
      </c>
      <c r="B20" s="42" t="s">
        <v>118</v>
      </c>
      <c r="C20" s="9">
        <v>681.22</v>
      </c>
      <c r="D20" s="9">
        <v>812.54</v>
      </c>
      <c r="E20" s="9">
        <v>770</v>
      </c>
      <c r="F20" s="9">
        <v>639.2</v>
      </c>
      <c r="G20" s="9">
        <v>770</v>
      </c>
      <c r="H20" s="9">
        <v>770</v>
      </c>
      <c r="I20" s="9">
        <v>770</v>
      </c>
      <c r="J20" s="33"/>
      <c r="K20" s="33"/>
      <c r="L20" s="33"/>
    </row>
    <row r="21" spans="1:12" ht="16.5" customHeight="1">
      <c r="A21" s="41" t="s">
        <v>48</v>
      </c>
      <c r="B21" s="42" t="s">
        <v>323</v>
      </c>
      <c r="C21" s="9">
        <v>22.22</v>
      </c>
      <c r="D21" s="9">
        <v>180</v>
      </c>
      <c r="E21" s="9">
        <v>0</v>
      </c>
      <c r="F21" s="9">
        <v>0</v>
      </c>
      <c r="G21" s="9">
        <v>28</v>
      </c>
      <c r="H21" s="9">
        <v>28</v>
      </c>
      <c r="I21" s="9">
        <v>28</v>
      </c>
      <c r="J21" s="33"/>
      <c r="K21" s="33"/>
      <c r="L21" s="33"/>
    </row>
    <row r="22" spans="1:12" ht="16.5" customHeight="1">
      <c r="A22" s="39" t="s">
        <v>49</v>
      </c>
      <c r="B22" s="40" t="s">
        <v>78</v>
      </c>
      <c r="C22" s="9">
        <v>152.42</v>
      </c>
      <c r="D22" s="9">
        <v>207.94</v>
      </c>
      <c r="E22" s="9">
        <v>148</v>
      </c>
      <c r="F22" s="9">
        <v>103.64</v>
      </c>
      <c r="G22" s="9">
        <v>128</v>
      </c>
      <c r="H22" s="9">
        <v>132</v>
      </c>
      <c r="I22" s="9">
        <v>137</v>
      </c>
      <c r="J22" s="33"/>
      <c r="K22" s="33"/>
      <c r="L22" s="33"/>
    </row>
    <row r="23" spans="1:12" ht="16.5" customHeight="1">
      <c r="A23" s="39" t="s">
        <v>49</v>
      </c>
      <c r="B23" s="40" t="s">
        <v>119</v>
      </c>
      <c r="C23" s="9">
        <v>1.8</v>
      </c>
      <c r="D23" s="9">
        <v>1.8</v>
      </c>
      <c r="E23" s="9">
        <v>2</v>
      </c>
      <c r="F23" s="9">
        <v>2.57</v>
      </c>
      <c r="G23" s="9">
        <v>5</v>
      </c>
      <c r="H23" s="9">
        <v>6</v>
      </c>
      <c r="I23" s="9">
        <v>7</v>
      </c>
      <c r="J23" s="33"/>
      <c r="K23" s="33"/>
      <c r="L23" s="33"/>
    </row>
    <row r="24" spans="1:12" ht="16.5" customHeight="1">
      <c r="A24" s="39" t="s">
        <v>49</v>
      </c>
      <c r="B24" s="40" t="s">
        <v>120</v>
      </c>
      <c r="C24" s="9">
        <v>42.44</v>
      </c>
      <c r="D24" s="9">
        <v>46.4</v>
      </c>
      <c r="E24" s="9">
        <v>44</v>
      </c>
      <c r="F24" s="9">
        <v>36.5</v>
      </c>
      <c r="G24" s="9">
        <v>44</v>
      </c>
      <c r="H24" s="9">
        <v>44</v>
      </c>
      <c r="I24" s="9">
        <v>44</v>
      </c>
      <c r="J24" s="33"/>
      <c r="K24" s="33"/>
      <c r="L24" s="33"/>
    </row>
    <row r="25" spans="1:12" ht="16.5" customHeight="1">
      <c r="A25" s="39" t="s">
        <v>49</v>
      </c>
      <c r="B25" s="40" t="s">
        <v>325</v>
      </c>
      <c r="C25" s="9">
        <v>1.1</v>
      </c>
      <c r="D25" s="9">
        <v>10.2</v>
      </c>
      <c r="E25" s="9">
        <v>0</v>
      </c>
      <c r="F25" s="9">
        <v>0</v>
      </c>
      <c r="G25" s="9">
        <v>2</v>
      </c>
      <c r="H25" s="9">
        <v>2</v>
      </c>
      <c r="I25" s="9">
        <v>2</v>
      </c>
      <c r="J25" s="33"/>
      <c r="K25" s="33"/>
      <c r="L25" s="33"/>
    </row>
    <row r="26" spans="1:12" ht="16.5" customHeight="1">
      <c r="A26" s="39" t="s">
        <v>50</v>
      </c>
      <c r="B26" s="40" t="s">
        <v>121</v>
      </c>
      <c r="C26" s="9">
        <v>571.74</v>
      </c>
      <c r="D26" s="9">
        <v>704.63</v>
      </c>
      <c r="E26" s="9">
        <v>555</v>
      </c>
      <c r="F26" s="9">
        <v>388.82</v>
      </c>
      <c r="G26" s="9">
        <v>479</v>
      </c>
      <c r="H26" s="9">
        <v>495</v>
      </c>
      <c r="I26" s="9">
        <v>513</v>
      </c>
      <c r="J26" s="33"/>
      <c r="K26" s="33"/>
      <c r="L26" s="33"/>
    </row>
    <row r="27" spans="1:12" ht="16.5" customHeight="1">
      <c r="A27" s="39" t="s">
        <v>50</v>
      </c>
      <c r="B27" s="40" t="s">
        <v>122</v>
      </c>
      <c r="C27" s="9">
        <v>0</v>
      </c>
      <c r="D27" s="9">
        <v>0</v>
      </c>
      <c r="E27" s="9">
        <v>0</v>
      </c>
      <c r="F27" s="9">
        <v>9.08</v>
      </c>
      <c r="G27" s="9">
        <v>20</v>
      </c>
      <c r="H27" s="9">
        <v>22</v>
      </c>
      <c r="I27" s="9">
        <v>24</v>
      </c>
      <c r="J27" s="33"/>
      <c r="K27" s="33"/>
      <c r="L27" s="33"/>
    </row>
    <row r="28" spans="1:12" ht="16.5" customHeight="1">
      <c r="A28" s="39" t="s">
        <v>50</v>
      </c>
      <c r="B28" s="40" t="s">
        <v>123</v>
      </c>
      <c r="C28" s="9">
        <v>3.38</v>
      </c>
      <c r="D28" s="9">
        <v>0</v>
      </c>
      <c r="E28" s="9">
        <v>0</v>
      </c>
      <c r="F28" s="9">
        <v>121.5</v>
      </c>
      <c r="G28" s="9">
        <v>162</v>
      </c>
      <c r="H28" s="9">
        <v>162</v>
      </c>
      <c r="I28" s="9">
        <v>162</v>
      </c>
      <c r="J28" s="33"/>
      <c r="K28" s="33"/>
      <c r="L28" s="33"/>
    </row>
    <row r="29" spans="1:12" ht="16.5" customHeight="1">
      <c r="A29" s="39" t="s">
        <v>50</v>
      </c>
      <c r="B29" s="40" t="s">
        <v>324</v>
      </c>
      <c r="C29" s="9">
        <v>4.62</v>
      </c>
      <c r="D29" s="9">
        <v>38.5</v>
      </c>
      <c r="E29" s="9">
        <v>0</v>
      </c>
      <c r="F29" s="9">
        <v>0</v>
      </c>
      <c r="G29" s="9">
        <v>6</v>
      </c>
      <c r="H29" s="9">
        <v>6</v>
      </c>
      <c r="I29" s="9">
        <v>6</v>
      </c>
      <c r="J29" s="33"/>
      <c r="K29" s="33"/>
      <c r="L29" s="33"/>
    </row>
    <row r="30" spans="1:12" ht="16.5" customHeight="1">
      <c r="A30" s="39" t="s">
        <v>51</v>
      </c>
      <c r="B30" s="40" t="s">
        <v>124</v>
      </c>
      <c r="C30" s="9">
        <v>190.55</v>
      </c>
      <c r="D30" s="9">
        <v>234.85</v>
      </c>
      <c r="E30" s="9">
        <v>185</v>
      </c>
      <c r="F30" s="9">
        <v>129.58</v>
      </c>
      <c r="G30" s="9">
        <v>160</v>
      </c>
      <c r="H30" s="9">
        <v>165</v>
      </c>
      <c r="I30" s="9">
        <v>171</v>
      </c>
      <c r="J30" s="33"/>
      <c r="K30" s="33"/>
      <c r="L30" s="33"/>
    </row>
    <row r="31" spans="1:12" ht="16.5" customHeight="1">
      <c r="A31" s="39" t="s">
        <v>51</v>
      </c>
      <c r="B31" s="40" t="s">
        <v>125</v>
      </c>
      <c r="C31" s="9">
        <v>0</v>
      </c>
      <c r="D31" s="9">
        <v>0</v>
      </c>
      <c r="E31" s="9">
        <v>0</v>
      </c>
      <c r="F31" s="9">
        <v>3.02</v>
      </c>
      <c r="G31" s="9">
        <v>7</v>
      </c>
      <c r="H31" s="9">
        <v>7</v>
      </c>
      <c r="I31" s="9">
        <v>8</v>
      </c>
      <c r="J31" s="33"/>
      <c r="K31" s="33"/>
      <c r="L31" s="33"/>
    </row>
    <row r="32" spans="1:12" ht="16.5" customHeight="1">
      <c r="A32" s="39" t="s">
        <v>51</v>
      </c>
      <c r="B32" s="40" t="s">
        <v>126</v>
      </c>
      <c r="C32" s="9">
        <v>0</v>
      </c>
      <c r="D32" s="9">
        <v>0</v>
      </c>
      <c r="E32" s="9">
        <v>0</v>
      </c>
      <c r="F32" s="9">
        <v>40.5</v>
      </c>
      <c r="G32" s="9">
        <v>54</v>
      </c>
      <c r="H32" s="9">
        <v>54</v>
      </c>
      <c r="I32" s="9">
        <v>54</v>
      </c>
      <c r="J32" s="33"/>
      <c r="K32" s="33"/>
      <c r="L32" s="33"/>
    </row>
    <row r="33" spans="1:12" ht="16.5" customHeight="1">
      <c r="A33" s="39" t="s">
        <v>52</v>
      </c>
      <c r="B33" s="40" t="s">
        <v>90</v>
      </c>
      <c r="C33" s="9">
        <v>905.28</v>
      </c>
      <c r="D33" s="9">
        <v>1115.66</v>
      </c>
      <c r="E33" s="9">
        <v>879</v>
      </c>
      <c r="F33" s="9">
        <v>615.64</v>
      </c>
      <c r="G33" s="9">
        <v>758</v>
      </c>
      <c r="H33" s="9">
        <v>784</v>
      </c>
      <c r="I33" s="9">
        <v>812</v>
      </c>
      <c r="J33" s="33"/>
      <c r="K33" s="33"/>
      <c r="L33" s="33"/>
    </row>
    <row r="34" spans="1:12" ht="16.5" customHeight="1">
      <c r="A34" s="39" t="s">
        <v>52</v>
      </c>
      <c r="B34" s="40" t="s">
        <v>127</v>
      </c>
      <c r="C34" s="9">
        <v>11.28</v>
      </c>
      <c r="D34" s="9">
        <v>11.28</v>
      </c>
      <c r="E34" s="9">
        <v>12</v>
      </c>
      <c r="F34" s="9">
        <v>15.29</v>
      </c>
      <c r="G34" s="9">
        <v>31</v>
      </c>
      <c r="H34" s="9">
        <v>34</v>
      </c>
      <c r="I34" s="9">
        <v>37</v>
      </c>
      <c r="J34" s="33"/>
      <c r="K34" s="33"/>
      <c r="L34" s="33"/>
    </row>
    <row r="35" spans="1:12" ht="16.5" customHeight="1">
      <c r="A35" s="39" t="s">
        <v>52</v>
      </c>
      <c r="B35" s="40" t="s">
        <v>327</v>
      </c>
      <c r="C35" s="9">
        <v>231.07</v>
      </c>
      <c r="D35" s="9">
        <v>275.6</v>
      </c>
      <c r="E35" s="9">
        <v>262</v>
      </c>
      <c r="F35" s="9">
        <v>216.8</v>
      </c>
      <c r="G35" s="9">
        <v>261</v>
      </c>
      <c r="H35" s="9">
        <v>261</v>
      </c>
      <c r="I35" s="9">
        <v>261</v>
      </c>
      <c r="J35" s="33"/>
      <c r="K35" s="33"/>
      <c r="L35" s="33"/>
    </row>
    <row r="36" spans="1:12" ht="16.5" customHeight="1">
      <c r="A36" s="39" t="s">
        <v>52</v>
      </c>
      <c r="B36" s="40" t="s">
        <v>326</v>
      </c>
      <c r="C36" s="9">
        <v>7.48</v>
      </c>
      <c r="D36" s="9">
        <v>60.95</v>
      </c>
      <c r="E36" s="9">
        <v>0</v>
      </c>
      <c r="F36" s="9">
        <v>0</v>
      </c>
      <c r="G36" s="9">
        <v>10</v>
      </c>
      <c r="H36" s="9">
        <v>10</v>
      </c>
      <c r="I36" s="9">
        <v>10</v>
      </c>
      <c r="J36" s="33"/>
      <c r="K36" s="33"/>
      <c r="L36" s="33"/>
    </row>
    <row r="37" spans="1:12" ht="16.5" customHeight="1">
      <c r="A37" s="39" t="s">
        <v>196</v>
      </c>
      <c r="B37" s="40" t="s">
        <v>197</v>
      </c>
      <c r="C37" s="9">
        <v>187.2</v>
      </c>
      <c r="D37" s="9">
        <v>0</v>
      </c>
      <c r="E37" s="9">
        <v>200</v>
      </c>
      <c r="F37" s="9">
        <v>90.46</v>
      </c>
      <c r="G37" s="9">
        <v>200</v>
      </c>
      <c r="H37" s="9">
        <v>200</v>
      </c>
      <c r="I37" s="9">
        <v>200</v>
      </c>
      <c r="J37" s="33"/>
      <c r="K37" s="33"/>
      <c r="L37" s="33"/>
    </row>
    <row r="38" spans="1:12" ht="16.5" customHeight="1">
      <c r="A38" s="39" t="s">
        <v>75</v>
      </c>
      <c r="B38" s="40" t="s">
        <v>198</v>
      </c>
      <c r="C38" s="9">
        <v>0</v>
      </c>
      <c r="D38" s="9">
        <v>0</v>
      </c>
      <c r="E38" s="9">
        <v>250</v>
      </c>
      <c r="F38" s="9">
        <v>0</v>
      </c>
      <c r="G38" s="9">
        <v>250</v>
      </c>
      <c r="H38" s="9">
        <v>250</v>
      </c>
      <c r="I38" s="9">
        <v>250</v>
      </c>
      <c r="J38" s="33"/>
      <c r="K38" s="33"/>
      <c r="L38" s="33"/>
    </row>
    <row r="39" spans="1:12" ht="16.5" customHeight="1">
      <c r="A39" s="39" t="s">
        <v>75</v>
      </c>
      <c r="B39" s="40" t="s">
        <v>128</v>
      </c>
      <c r="C39" s="9">
        <v>1386</v>
      </c>
      <c r="D39" s="9">
        <v>2669.24</v>
      </c>
      <c r="E39" s="9">
        <v>1800</v>
      </c>
      <c r="F39" s="9">
        <v>1651.49</v>
      </c>
      <c r="G39" s="9">
        <v>1800</v>
      </c>
      <c r="H39" s="9">
        <v>1800</v>
      </c>
      <c r="I39" s="9">
        <v>1800</v>
      </c>
      <c r="J39" s="33"/>
      <c r="K39" s="33"/>
      <c r="L39" s="33"/>
    </row>
    <row r="40" spans="1:12" ht="16.5" customHeight="1">
      <c r="A40" s="39" t="s">
        <v>53</v>
      </c>
      <c r="B40" s="40" t="s">
        <v>105</v>
      </c>
      <c r="C40" s="9">
        <v>1362.56</v>
      </c>
      <c r="D40" s="9">
        <v>1122.92</v>
      </c>
      <c r="E40" s="9">
        <v>1000</v>
      </c>
      <c r="F40" s="9">
        <v>691</v>
      </c>
      <c r="G40" s="9">
        <v>800</v>
      </c>
      <c r="H40" s="9">
        <v>800</v>
      </c>
      <c r="I40" s="9">
        <v>800</v>
      </c>
      <c r="J40" s="33"/>
      <c r="K40" s="33"/>
      <c r="L40" s="33"/>
    </row>
    <row r="41" spans="1:12" ht="16.5" customHeight="1">
      <c r="A41" s="39" t="s">
        <v>199</v>
      </c>
      <c r="B41" s="40" t="s">
        <v>200</v>
      </c>
      <c r="C41" s="9">
        <v>0</v>
      </c>
      <c r="D41" s="9">
        <v>0</v>
      </c>
      <c r="E41" s="9">
        <v>300</v>
      </c>
      <c r="F41" s="9">
        <v>0</v>
      </c>
      <c r="G41" s="9">
        <v>300</v>
      </c>
      <c r="H41" s="9">
        <v>300</v>
      </c>
      <c r="I41" s="9">
        <v>300</v>
      </c>
      <c r="J41" s="33"/>
      <c r="K41" s="33"/>
      <c r="L41" s="33"/>
    </row>
    <row r="42" spans="1:12" ht="16.5" customHeight="1">
      <c r="A42" s="39" t="s">
        <v>54</v>
      </c>
      <c r="B42" s="40" t="s">
        <v>55</v>
      </c>
      <c r="C42" s="9">
        <v>0</v>
      </c>
      <c r="D42" s="9">
        <v>129</v>
      </c>
      <c r="E42" s="9">
        <v>600</v>
      </c>
      <c r="F42" s="9">
        <v>0</v>
      </c>
      <c r="G42" s="9">
        <v>0</v>
      </c>
      <c r="H42" s="9">
        <v>0</v>
      </c>
      <c r="I42" s="9">
        <v>0</v>
      </c>
      <c r="J42" s="33"/>
      <c r="K42" s="33"/>
      <c r="L42" s="33"/>
    </row>
    <row r="43" spans="1:12" ht="16.5" customHeight="1">
      <c r="A43" s="39" t="s">
        <v>56</v>
      </c>
      <c r="B43" s="40" t="s">
        <v>129</v>
      </c>
      <c r="C43" s="9">
        <v>581.19</v>
      </c>
      <c r="D43" s="9">
        <v>930</v>
      </c>
      <c r="E43" s="9">
        <v>1000</v>
      </c>
      <c r="F43" s="9">
        <v>99.99</v>
      </c>
      <c r="G43" s="9">
        <v>600</v>
      </c>
      <c r="H43" s="9">
        <v>600</v>
      </c>
      <c r="I43" s="9">
        <v>600</v>
      </c>
      <c r="J43" s="33"/>
      <c r="K43" s="33"/>
      <c r="L43" s="33"/>
    </row>
    <row r="44" spans="1:12" ht="16.5" customHeight="1">
      <c r="A44" s="39" t="s">
        <v>57</v>
      </c>
      <c r="B44" s="40" t="s">
        <v>43</v>
      </c>
      <c r="C44" s="9">
        <v>1235.59</v>
      </c>
      <c r="D44" s="9">
        <v>1042.98</v>
      </c>
      <c r="E44" s="9">
        <v>1300</v>
      </c>
      <c r="F44" s="9">
        <v>859.46</v>
      </c>
      <c r="G44" s="9">
        <v>1000</v>
      </c>
      <c r="H44" s="9">
        <v>1000</v>
      </c>
      <c r="I44" s="9">
        <v>1000</v>
      </c>
      <c r="J44" s="33"/>
      <c r="K44" s="33"/>
      <c r="L44" s="33"/>
    </row>
    <row r="45" spans="1:12" ht="16.5" customHeight="1">
      <c r="A45" s="39">
        <v>1111633006</v>
      </c>
      <c r="B45" s="40" t="s">
        <v>89</v>
      </c>
      <c r="C45" s="9">
        <v>107.91</v>
      </c>
      <c r="D45" s="9">
        <v>108.24</v>
      </c>
      <c r="E45" s="9">
        <v>100</v>
      </c>
      <c r="F45" s="9">
        <v>94.18</v>
      </c>
      <c r="G45" s="9">
        <v>109</v>
      </c>
      <c r="H45" s="9">
        <v>109</v>
      </c>
      <c r="I45" s="9">
        <v>109</v>
      </c>
      <c r="J45" s="33"/>
      <c r="K45" s="33"/>
      <c r="L45" s="33"/>
    </row>
    <row r="46" spans="1:12" ht="16.5" customHeight="1">
      <c r="A46" s="39" t="s">
        <v>58</v>
      </c>
      <c r="B46" s="40" t="s">
        <v>130</v>
      </c>
      <c r="C46" s="9">
        <v>183.4</v>
      </c>
      <c r="D46" s="9">
        <v>82.1</v>
      </c>
      <c r="E46" s="9">
        <v>300</v>
      </c>
      <c r="F46" s="9">
        <v>72</v>
      </c>
      <c r="G46" s="9">
        <v>100</v>
      </c>
      <c r="H46" s="9">
        <v>100</v>
      </c>
      <c r="I46" s="9">
        <v>100</v>
      </c>
      <c r="J46" s="33"/>
      <c r="K46" s="33"/>
      <c r="L46" s="33"/>
    </row>
    <row r="47" spans="1:12" ht="16.5" customHeight="1">
      <c r="A47" s="39" t="s">
        <v>361</v>
      </c>
      <c r="B47" s="40" t="s">
        <v>362</v>
      </c>
      <c r="C47" s="9">
        <v>23.57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33"/>
      <c r="K47" s="33"/>
      <c r="L47" s="33"/>
    </row>
    <row r="48" spans="1:12" ht="16.5" customHeight="1">
      <c r="A48" s="39" t="s">
        <v>59</v>
      </c>
      <c r="B48" s="40" t="s">
        <v>87</v>
      </c>
      <c r="C48" s="9">
        <v>5.22</v>
      </c>
      <c r="D48" s="9">
        <v>182.57</v>
      </c>
      <c r="E48" s="9">
        <v>66</v>
      </c>
      <c r="F48" s="9">
        <v>2.12</v>
      </c>
      <c r="G48" s="9">
        <v>100</v>
      </c>
      <c r="H48" s="9">
        <v>100</v>
      </c>
      <c r="I48" s="9">
        <v>100</v>
      </c>
      <c r="J48" s="33"/>
      <c r="K48" s="33"/>
      <c r="L48" s="33"/>
    </row>
    <row r="49" spans="1:12" ht="16.5" customHeight="1">
      <c r="A49" s="39" t="s">
        <v>201</v>
      </c>
      <c r="B49" s="40" t="s">
        <v>202</v>
      </c>
      <c r="C49" s="9">
        <v>15.83</v>
      </c>
      <c r="D49" s="9">
        <v>17.63</v>
      </c>
      <c r="E49" s="9">
        <v>0</v>
      </c>
      <c r="F49" s="9">
        <v>17.63</v>
      </c>
      <c r="G49" s="9">
        <v>18</v>
      </c>
      <c r="H49" s="9">
        <v>18</v>
      </c>
      <c r="I49" s="9">
        <v>18</v>
      </c>
      <c r="J49" s="33"/>
      <c r="K49" s="33"/>
      <c r="L49" s="33"/>
    </row>
    <row r="50" spans="1:12" ht="16.5" customHeight="1">
      <c r="A50" s="39" t="s">
        <v>60</v>
      </c>
      <c r="B50" s="40" t="s">
        <v>61</v>
      </c>
      <c r="C50" s="9">
        <v>295.5</v>
      </c>
      <c r="D50" s="9">
        <v>312.22</v>
      </c>
      <c r="E50" s="9">
        <v>350</v>
      </c>
      <c r="F50" s="9">
        <v>0</v>
      </c>
      <c r="G50" s="9">
        <v>600</v>
      </c>
      <c r="H50" s="9">
        <v>600</v>
      </c>
      <c r="I50" s="9">
        <v>600</v>
      </c>
      <c r="J50" s="33"/>
      <c r="K50" s="33"/>
      <c r="L50" s="33"/>
    </row>
    <row r="51" spans="1:12" ht="16.5" customHeight="1">
      <c r="A51" s="39" t="s">
        <v>62</v>
      </c>
      <c r="B51" s="40" t="s">
        <v>131</v>
      </c>
      <c r="C51" s="9">
        <v>256.08</v>
      </c>
      <c r="D51" s="9">
        <v>75.6</v>
      </c>
      <c r="E51" s="9">
        <v>330</v>
      </c>
      <c r="F51" s="9">
        <v>190.57</v>
      </c>
      <c r="G51" s="9">
        <v>330</v>
      </c>
      <c r="H51" s="9">
        <v>330</v>
      </c>
      <c r="I51" s="9">
        <v>330</v>
      </c>
      <c r="J51" s="33"/>
      <c r="K51" s="33"/>
      <c r="L51" s="33"/>
    </row>
    <row r="52" spans="1:12" ht="16.5" customHeight="1">
      <c r="A52" s="39" t="s">
        <v>340</v>
      </c>
      <c r="B52" s="40" t="s">
        <v>173</v>
      </c>
      <c r="C52" s="9">
        <v>886.94</v>
      </c>
      <c r="D52" s="9">
        <v>3000</v>
      </c>
      <c r="E52" s="9">
        <v>300</v>
      </c>
      <c r="F52" s="9">
        <v>0</v>
      </c>
      <c r="G52" s="9">
        <v>4665</v>
      </c>
      <c r="H52" s="9">
        <v>7947</v>
      </c>
      <c r="I52" s="9">
        <v>8056</v>
      </c>
      <c r="J52" s="33"/>
      <c r="K52" s="33"/>
      <c r="L52" s="33"/>
    </row>
    <row r="53" spans="1:12" ht="16.5" customHeight="1">
      <c r="A53" s="39" t="s">
        <v>64</v>
      </c>
      <c r="B53" s="40" t="s">
        <v>88</v>
      </c>
      <c r="C53" s="9">
        <v>39</v>
      </c>
      <c r="D53" s="9">
        <v>0</v>
      </c>
      <c r="E53" s="9">
        <v>100</v>
      </c>
      <c r="F53" s="9">
        <v>81</v>
      </c>
      <c r="G53" s="9">
        <v>200</v>
      </c>
      <c r="H53" s="9">
        <v>200</v>
      </c>
      <c r="I53" s="9">
        <v>200</v>
      </c>
      <c r="J53" s="33"/>
      <c r="K53" s="33"/>
      <c r="L53" s="33"/>
    </row>
    <row r="54" spans="1:12" ht="16.5" customHeight="1">
      <c r="A54" s="39" t="s">
        <v>76</v>
      </c>
      <c r="B54" s="40" t="s">
        <v>203</v>
      </c>
      <c r="C54" s="9">
        <v>87</v>
      </c>
      <c r="D54" s="9">
        <v>0</v>
      </c>
      <c r="E54" s="9">
        <v>50</v>
      </c>
      <c r="F54" s="9">
        <v>25</v>
      </c>
      <c r="G54" s="9">
        <v>50</v>
      </c>
      <c r="H54" s="9">
        <v>50</v>
      </c>
      <c r="I54" s="9">
        <v>50</v>
      </c>
      <c r="J54" s="33"/>
      <c r="K54" s="33"/>
      <c r="L54" s="33"/>
    </row>
    <row r="55" spans="1:12" ht="16.5" customHeight="1">
      <c r="A55" s="39" t="s">
        <v>76</v>
      </c>
      <c r="B55" s="40" t="s">
        <v>132</v>
      </c>
      <c r="C55" s="9">
        <v>0</v>
      </c>
      <c r="D55" s="9">
        <v>0</v>
      </c>
      <c r="E55" s="9">
        <v>0</v>
      </c>
      <c r="F55" s="9">
        <v>60</v>
      </c>
      <c r="G55" s="9">
        <v>0</v>
      </c>
      <c r="H55" s="9">
        <v>0</v>
      </c>
      <c r="I55" s="9">
        <v>0</v>
      </c>
      <c r="J55" s="33"/>
      <c r="K55" s="33"/>
      <c r="L55" s="33"/>
    </row>
    <row r="56" spans="1:12" ht="16.5" customHeight="1">
      <c r="A56" s="39" t="s">
        <v>65</v>
      </c>
      <c r="B56" s="40" t="s">
        <v>66</v>
      </c>
      <c r="C56" s="9">
        <v>269.7</v>
      </c>
      <c r="D56" s="9">
        <v>730.94</v>
      </c>
      <c r="E56" s="9">
        <v>300</v>
      </c>
      <c r="F56" s="9">
        <v>187.42</v>
      </c>
      <c r="G56" s="9">
        <v>400</v>
      </c>
      <c r="H56" s="9">
        <v>400</v>
      </c>
      <c r="I56" s="9">
        <v>400</v>
      </c>
      <c r="J56" s="33"/>
      <c r="K56" s="33"/>
      <c r="L56" s="33"/>
    </row>
    <row r="57" spans="1:12" ht="16.5" customHeight="1">
      <c r="A57" s="39" t="s">
        <v>65</v>
      </c>
      <c r="B57" s="40" t="s">
        <v>204</v>
      </c>
      <c r="C57" s="9">
        <v>0</v>
      </c>
      <c r="D57" s="9">
        <v>0</v>
      </c>
      <c r="E57" s="9">
        <v>0</v>
      </c>
      <c r="F57" s="9">
        <v>149</v>
      </c>
      <c r="G57" s="9">
        <v>0</v>
      </c>
      <c r="H57" s="9">
        <v>0</v>
      </c>
      <c r="I57" s="9">
        <v>0</v>
      </c>
      <c r="J57" s="33"/>
      <c r="K57" s="33"/>
      <c r="L57" s="33"/>
    </row>
    <row r="58" spans="1:12" ht="16.5" customHeight="1">
      <c r="A58" s="39" t="s">
        <v>68</v>
      </c>
      <c r="B58" s="40" t="s">
        <v>133</v>
      </c>
      <c r="C58" s="9">
        <v>18.24</v>
      </c>
      <c r="D58" s="9">
        <v>15</v>
      </c>
      <c r="E58" s="9">
        <v>10</v>
      </c>
      <c r="F58" s="9">
        <v>44.63</v>
      </c>
      <c r="G58" s="9">
        <v>60</v>
      </c>
      <c r="H58" s="9">
        <v>60</v>
      </c>
      <c r="I58" s="9">
        <v>60</v>
      </c>
      <c r="J58" s="33"/>
      <c r="K58" s="33"/>
      <c r="L58" s="33"/>
    </row>
    <row r="59" spans="1:12" ht="16.5" customHeight="1">
      <c r="A59" s="39" t="s">
        <v>68</v>
      </c>
      <c r="B59" s="40" t="s">
        <v>205</v>
      </c>
      <c r="C59" s="9">
        <v>0</v>
      </c>
      <c r="D59" s="9">
        <v>0</v>
      </c>
      <c r="E59" s="9">
        <v>0</v>
      </c>
      <c r="F59" s="9">
        <v>251.25</v>
      </c>
      <c r="G59" s="9">
        <v>0</v>
      </c>
      <c r="H59" s="9">
        <v>0</v>
      </c>
      <c r="I59" s="9">
        <v>0</v>
      </c>
      <c r="J59" s="33"/>
      <c r="K59" s="33"/>
      <c r="L59" s="33"/>
    </row>
    <row r="60" spans="1:12" ht="16.5" customHeight="1">
      <c r="A60" s="39" t="s">
        <v>69</v>
      </c>
      <c r="B60" s="40" t="s">
        <v>44</v>
      </c>
      <c r="C60" s="9">
        <v>360</v>
      </c>
      <c r="D60" s="9">
        <v>270</v>
      </c>
      <c r="E60" s="9">
        <v>200</v>
      </c>
      <c r="F60" s="9">
        <v>1203.2</v>
      </c>
      <c r="G60" s="9">
        <v>1400</v>
      </c>
      <c r="H60" s="9">
        <v>1400</v>
      </c>
      <c r="I60" s="9">
        <v>1400</v>
      </c>
      <c r="J60" s="33"/>
      <c r="K60" s="33"/>
      <c r="L60" s="33"/>
    </row>
    <row r="61" spans="1:12" ht="16.5" customHeight="1">
      <c r="A61" s="39" t="s">
        <v>70</v>
      </c>
      <c r="B61" s="40" t="s">
        <v>206</v>
      </c>
      <c r="C61" s="9">
        <v>549.75</v>
      </c>
      <c r="D61" s="9">
        <v>549.75</v>
      </c>
      <c r="E61" s="9">
        <v>550</v>
      </c>
      <c r="F61" s="9">
        <v>549.75</v>
      </c>
      <c r="G61" s="9">
        <v>550</v>
      </c>
      <c r="H61" s="9">
        <v>550</v>
      </c>
      <c r="I61" s="9">
        <v>550</v>
      </c>
      <c r="J61" s="33"/>
      <c r="K61" s="33"/>
      <c r="L61" s="33"/>
    </row>
    <row r="62" spans="1:12" ht="16.5" customHeight="1">
      <c r="A62" s="39" t="s">
        <v>71</v>
      </c>
      <c r="B62" s="40" t="s">
        <v>72</v>
      </c>
      <c r="C62" s="9">
        <v>0</v>
      </c>
      <c r="D62" s="9">
        <v>0</v>
      </c>
      <c r="E62" s="9">
        <v>0</v>
      </c>
      <c r="F62" s="9">
        <v>52.08</v>
      </c>
      <c r="G62" s="9">
        <v>60</v>
      </c>
      <c r="H62" s="9">
        <v>60</v>
      </c>
      <c r="I62" s="9">
        <v>60</v>
      </c>
      <c r="J62" s="33"/>
      <c r="K62" s="33"/>
      <c r="L62" s="33"/>
    </row>
    <row r="63" spans="1:12" ht="16.5" customHeight="1">
      <c r="A63" s="39" t="s">
        <v>341</v>
      </c>
      <c r="B63" s="40" t="s">
        <v>342</v>
      </c>
      <c r="C63" s="9">
        <v>126</v>
      </c>
      <c r="D63" s="9">
        <v>66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33"/>
      <c r="K63" s="33"/>
      <c r="L63" s="33"/>
    </row>
    <row r="64" spans="1:12" ht="16.5" customHeight="1">
      <c r="A64" s="39" t="s">
        <v>207</v>
      </c>
      <c r="B64" s="40" t="s">
        <v>208</v>
      </c>
      <c r="C64" s="9">
        <v>160</v>
      </c>
      <c r="D64" s="9">
        <v>1286</v>
      </c>
      <c r="E64" s="9">
        <v>500</v>
      </c>
      <c r="F64" s="9">
        <v>0</v>
      </c>
      <c r="G64" s="9">
        <v>200</v>
      </c>
      <c r="H64" s="9">
        <v>200</v>
      </c>
      <c r="I64" s="9">
        <v>200</v>
      </c>
      <c r="J64" s="33"/>
      <c r="K64" s="33"/>
      <c r="L64" s="33"/>
    </row>
    <row r="65" spans="1:12" ht="16.5" customHeight="1">
      <c r="A65" s="39" t="s">
        <v>73</v>
      </c>
      <c r="B65" s="40" t="s">
        <v>328</v>
      </c>
      <c r="C65" s="9">
        <v>5045</v>
      </c>
      <c r="D65" s="9">
        <v>5804.2</v>
      </c>
      <c r="E65" s="9">
        <v>5500</v>
      </c>
      <c r="F65" s="9">
        <v>4566</v>
      </c>
      <c r="G65" s="9">
        <v>5500</v>
      </c>
      <c r="H65" s="9">
        <v>5500</v>
      </c>
      <c r="I65" s="9">
        <v>5500</v>
      </c>
      <c r="J65" s="33"/>
      <c r="K65" s="33"/>
      <c r="L65" s="33"/>
    </row>
    <row r="66" spans="1:12" ht="16.5" customHeight="1">
      <c r="A66" s="39" t="s">
        <v>363</v>
      </c>
      <c r="B66" s="40" t="s">
        <v>364</v>
      </c>
      <c r="C66" s="9">
        <v>56.6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33"/>
      <c r="K66" s="33"/>
      <c r="L66" s="33"/>
    </row>
    <row r="67" spans="1:12" ht="16.5" customHeight="1">
      <c r="A67" s="39" t="s">
        <v>74</v>
      </c>
      <c r="B67" s="40" t="s">
        <v>209</v>
      </c>
      <c r="C67" s="9">
        <v>235.76</v>
      </c>
      <c r="D67" s="9">
        <v>55.46</v>
      </c>
      <c r="E67" s="9">
        <v>100</v>
      </c>
      <c r="F67" s="9">
        <v>71.2</v>
      </c>
      <c r="G67" s="9">
        <v>150</v>
      </c>
      <c r="H67" s="9">
        <v>150</v>
      </c>
      <c r="I67" s="9">
        <v>150</v>
      </c>
      <c r="J67" s="33"/>
      <c r="K67" s="33"/>
      <c r="L67" s="33"/>
    </row>
    <row r="68" spans="1:12" ht="16.5" customHeight="1">
      <c r="A68" s="39" t="s">
        <v>343</v>
      </c>
      <c r="B68" s="40" t="s">
        <v>344</v>
      </c>
      <c r="C68" s="9">
        <v>0</v>
      </c>
      <c r="D68" s="9">
        <v>4789.2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33"/>
      <c r="K68" s="33"/>
      <c r="L68" s="33"/>
    </row>
    <row r="69" spans="1:109" s="89" customFormat="1" ht="27.75" customHeight="1">
      <c r="A69" s="86" t="s">
        <v>93</v>
      </c>
      <c r="B69" s="87" t="s">
        <v>110</v>
      </c>
      <c r="C69" s="88">
        <f aca="true" t="shared" si="0" ref="C69:I69">SUM(C7:C68)</f>
        <v>40904.58000000001</v>
      </c>
      <c r="D69" s="88">
        <f t="shared" si="0"/>
        <v>54529.45999999999</v>
      </c>
      <c r="E69" s="88">
        <f t="shared" si="0"/>
        <v>41564</v>
      </c>
      <c r="F69" s="88">
        <f t="shared" si="0"/>
        <v>30452.090000000007</v>
      </c>
      <c r="G69" s="88">
        <f t="shared" si="0"/>
        <v>43832</v>
      </c>
      <c r="H69" s="105">
        <f t="shared" si="0"/>
        <v>47936</v>
      </c>
      <c r="I69" s="105">
        <f t="shared" si="0"/>
        <v>48936</v>
      </c>
      <c r="J69" s="94"/>
      <c r="K69" s="94"/>
      <c r="L69" s="94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</row>
    <row r="70" spans="1:109" ht="16.5" customHeight="1">
      <c r="A70" s="39" t="s">
        <v>67</v>
      </c>
      <c r="B70" s="40" t="s">
        <v>210</v>
      </c>
      <c r="C70" s="9">
        <v>0</v>
      </c>
      <c r="D70" s="9">
        <v>0</v>
      </c>
      <c r="E70" s="9">
        <v>200</v>
      </c>
      <c r="F70" s="9">
        <v>500</v>
      </c>
      <c r="G70" s="9">
        <v>250</v>
      </c>
      <c r="H70" s="95">
        <v>250</v>
      </c>
      <c r="I70" s="95">
        <v>250</v>
      </c>
      <c r="J70" s="94"/>
      <c r="K70" s="94"/>
      <c r="L70" s="94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</row>
    <row r="71" spans="1:109" ht="16.5" customHeight="1">
      <c r="A71" s="39" t="s">
        <v>68</v>
      </c>
      <c r="B71" s="40" t="s">
        <v>135</v>
      </c>
      <c r="C71" s="9">
        <v>268.73</v>
      </c>
      <c r="D71" s="9">
        <v>229.42</v>
      </c>
      <c r="E71" s="9">
        <v>400</v>
      </c>
      <c r="F71" s="9">
        <v>124.85</v>
      </c>
      <c r="G71" s="9">
        <v>200</v>
      </c>
      <c r="H71" s="95">
        <v>200</v>
      </c>
      <c r="I71" s="95">
        <v>200</v>
      </c>
      <c r="J71" s="94"/>
      <c r="K71" s="94"/>
      <c r="L71" s="94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</row>
    <row r="72" spans="1:109" s="90" customFormat="1" ht="16.5" customHeight="1">
      <c r="A72" s="84" t="s">
        <v>92</v>
      </c>
      <c r="B72" s="85" t="s">
        <v>136</v>
      </c>
      <c r="C72" s="93">
        <f aca="true" t="shared" si="1" ref="C72:I72">SUM(C70:C71)</f>
        <v>268.73</v>
      </c>
      <c r="D72" s="93">
        <f t="shared" si="1"/>
        <v>229.42</v>
      </c>
      <c r="E72" s="93">
        <f t="shared" si="1"/>
        <v>600</v>
      </c>
      <c r="F72" s="93">
        <f t="shared" si="1"/>
        <v>624.85</v>
      </c>
      <c r="G72" s="93">
        <f t="shared" si="1"/>
        <v>450</v>
      </c>
      <c r="H72" s="93">
        <f t="shared" si="1"/>
        <v>450</v>
      </c>
      <c r="I72" s="93">
        <f t="shared" si="1"/>
        <v>450</v>
      </c>
      <c r="J72" s="94"/>
      <c r="K72" s="94"/>
      <c r="L72" s="94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</row>
    <row r="73" spans="1:12" ht="16.5" customHeight="1">
      <c r="A73" s="39">
        <v>1111620</v>
      </c>
      <c r="B73" s="40" t="s">
        <v>345</v>
      </c>
      <c r="C73" s="9">
        <v>90.39</v>
      </c>
      <c r="D73" s="9">
        <v>211.75</v>
      </c>
      <c r="E73" s="9">
        <v>0</v>
      </c>
      <c r="F73" s="9">
        <v>38.41</v>
      </c>
      <c r="G73" s="9">
        <v>0</v>
      </c>
      <c r="H73" s="9">
        <v>0</v>
      </c>
      <c r="I73" s="9">
        <v>0</v>
      </c>
      <c r="J73" s="33"/>
      <c r="K73" s="33"/>
      <c r="L73" s="33"/>
    </row>
    <row r="74" spans="1:12" ht="16.5" customHeight="1">
      <c r="A74" s="39">
        <v>1111632001</v>
      </c>
      <c r="B74" s="40" t="s">
        <v>346</v>
      </c>
      <c r="C74" s="9">
        <v>0</v>
      </c>
      <c r="D74" s="9">
        <v>116.93</v>
      </c>
      <c r="E74" s="9">
        <v>0</v>
      </c>
      <c r="F74" s="9">
        <v>36.59</v>
      </c>
      <c r="G74" s="9">
        <v>0</v>
      </c>
      <c r="H74" s="9">
        <v>0</v>
      </c>
      <c r="I74" s="9">
        <v>0</v>
      </c>
      <c r="J74" s="33"/>
      <c r="K74" s="33"/>
      <c r="L74" s="33"/>
    </row>
    <row r="75" spans="1:12" ht="16.5" customHeight="1">
      <c r="A75" s="41">
        <v>1111632003</v>
      </c>
      <c r="B75" s="42" t="s">
        <v>347</v>
      </c>
      <c r="C75" s="9">
        <v>10</v>
      </c>
      <c r="D75" s="9">
        <v>40.6</v>
      </c>
      <c r="E75" s="9">
        <v>0</v>
      </c>
      <c r="F75" s="9">
        <v>5</v>
      </c>
      <c r="G75" s="9">
        <v>0</v>
      </c>
      <c r="H75" s="9">
        <v>0</v>
      </c>
      <c r="I75" s="9">
        <v>0</v>
      </c>
      <c r="J75" s="33"/>
      <c r="K75" s="33"/>
      <c r="L75" s="33"/>
    </row>
    <row r="76" spans="1:12" ht="16.5" customHeight="1">
      <c r="A76" s="39">
        <v>1111633006</v>
      </c>
      <c r="B76" s="40" t="s">
        <v>348</v>
      </c>
      <c r="C76" s="9">
        <v>63.92</v>
      </c>
      <c r="D76" s="9">
        <v>65.47</v>
      </c>
      <c r="E76" s="9">
        <v>0</v>
      </c>
      <c r="F76" s="9">
        <v>10</v>
      </c>
      <c r="G76" s="9">
        <v>0</v>
      </c>
      <c r="H76" s="9">
        <v>0</v>
      </c>
      <c r="I76" s="9">
        <v>0</v>
      </c>
      <c r="J76" s="33"/>
      <c r="K76" s="33"/>
      <c r="L76" s="33"/>
    </row>
    <row r="77" spans="1:12" ht="16.5" customHeight="1">
      <c r="A77" s="39">
        <v>1111633016</v>
      </c>
      <c r="B77" s="40" t="s">
        <v>349</v>
      </c>
      <c r="C77" s="9">
        <v>40</v>
      </c>
      <c r="D77" s="9">
        <v>84</v>
      </c>
      <c r="E77" s="9">
        <v>0</v>
      </c>
      <c r="F77" s="9">
        <v>12</v>
      </c>
      <c r="G77" s="9">
        <v>0</v>
      </c>
      <c r="H77" s="9">
        <v>0</v>
      </c>
      <c r="I77" s="9">
        <v>0</v>
      </c>
      <c r="J77" s="33"/>
      <c r="K77" s="33"/>
      <c r="L77" s="33"/>
    </row>
    <row r="78" spans="1:12" ht="16.5" customHeight="1">
      <c r="A78" s="39">
        <v>1111634001</v>
      </c>
      <c r="B78" s="40" t="s">
        <v>350</v>
      </c>
      <c r="C78" s="9">
        <v>15</v>
      </c>
      <c r="D78" s="9">
        <v>30</v>
      </c>
      <c r="E78" s="9">
        <v>0</v>
      </c>
      <c r="F78" s="9">
        <v>10</v>
      </c>
      <c r="G78" s="9">
        <v>0</v>
      </c>
      <c r="H78" s="9">
        <v>0</v>
      </c>
      <c r="I78" s="9">
        <v>0</v>
      </c>
      <c r="J78" s="33"/>
      <c r="K78" s="33"/>
      <c r="L78" s="33"/>
    </row>
    <row r="79" spans="1:12" ht="16.5" customHeight="1">
      <c r="A79" s="39">
        <v>1111637014</v>
      </c>
      <c r="B79" s="40" t="s">
        <v>351</v>
      </c>
      <c r="C79" s="9">
        <v>186</v>
      </c>
      <c r="D79" s="9">
        <v>394.1</v>
      </c>
      <c r="E79" s="9">
        <v>0</v>
      </c>
      <c r="F79" s="9">
        <v>58.8</v>
      </c>
      <c r="G79" s="9">
        <v>0</v>
      </c>
      <c r="H79" s="9">
        <v>0</v>
      </c>
      <c r="I79" s="9">
        <v>0</v>
      </c>
      <c r="J79" s="33"/>
      <c r="K79" s="33"/>
      <c r="L79" s="33"/>
    </row>
    <row r="80" spans="1:12" ht="16.5" customHeight="1">
      <c r="A80" s="39">
        <v>1111637026</v>
      </c>
      <c r="B80" s="40" t="s">
        <v>352</v>
      </c>
      <c r="C80" s="9">
        <v>791.6</v>
      </c>
      <c r="D80" s="9">
        <v>1543.31</v>
      </c>
      <c r="E80" s="9">
        <v>0</v>
      </c>
      <c r="F80" s="9">
        <v>199.3</v>
      </c>
      <c r="G80" s="9">
        <v>0</v>
      </c>
      <c r="H80" s="9">
        <v>0</v>
      </c>
      <c r="I80" s="9">
        <v>0</v>
      </c>
      <c r="J80" s="33"/>
      <c r="K80" s="33"/>
      <c r="L80" s="33"/>
    </row>
    <row r="81" spans="1:12" ht="16.5" customHeight="1">
      <c r="A81" s="41">
        <v>1111637027</v>
      </c>
      <c r="B81" s="42" t="s">
        <v>353</v>
      </c>
      <c r="C81" s="9">
        <v>112.9</v>
      </c>
      <c r="D81" s="9">
        <v>252.05</v>
      </c>
      <c r="E81" s="9">
        <v>0</v>
      </c>
      <c r="F81" s="9">
        <v>63</v>
      </c>
      <c r="G81" s="9">
        <v>0</v>
      </c>
      <c r="H81" s="9">
        <v>0</v>
      </c>
      <c r="I81" s="9">
        <v>0</v>
      </c>
      <c r="J81" s="33"/>
      <c r="K81" s="33"/>
      <c r="L81" s="33"/>
    </row>
    <row r="82" spans="1:57" s="65" customFormat="1" ht="16.5" customHeight="1">
      <c r="A82" s="114" t="s">
        <v>106</v>
      </c>
      <c r="B82" s="115" t="s">
        <v>137</v>
      </c>
      <c r="C82" s="93">
        <f>SUM(C73:C81)</f>
        <v>1309.8100000000002</v>
      </c>
      <c r="D82" s="93">
        <f>SUM(D73:D81)</f>
        <v>2738.21</v>
      </c>
      <c r="E82" s="93">
        <v>0</v>
      </c>
      <c r="F82" s="93">
        <f>SUM(F73:F81)</f>
        <v>433.1</v>
      </c>
      <c r="G82" s="93">
        <f>SUM(G73:G81)</f>
        <v>0</v>
      </c>
      <c r="H82" s="93">
        <v>0</v>
      </c>
      <c r="I82" s="93">
        <v>0</v>
      </c>
      <c r="J82" s="94"/>
      <c r="K82" s="94"/>
      <c r="L82" s="94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</row>
    <row r="83" spans="1:12" s="64" customFormat="1" ht="16.5" customHeight="1">
      <c r="A83" s="70" t="s">
        <v>211</v>
      </c>
      <c r="B83" s="69" t="s">
        <v>212</v>
      </c>
      <c r="C83" s="72">
        <v>182</v>
      </c>
      <c r="D83" s="72">
        <v>140.23</v>
      </c>
      <c r="E83" s="72">
        <v>0</v>
      </c>
      <c r="F83" s="72">
        <v>76.97</v>
      </c>
      <c r="G83" s="72">
        <v>100</v>
      </c>
      <c r="H83" s="72">
        <v>100</v>
      </c>
      <c r="I83" s="72">
        <v>100</v>
      </c>
      <c r="J83" s="63"/>
      <c r="K83" s="63"/>
      <c r="L83" s="63"/>
    </row>
    <row r="84" spans="1:57" s="65" customFormat="1" ht="16.5" customHeight="1">
      <c r="A84" s="114" t="s">
        <v>213</v>
      </c>
      <c r="B84" s="115" t="s">
        <v>214</v>
      </c>
      <c r="C84" s="93">
        <f>SUM(C83)</f>
        <v>182</v>
      </c>
      <c r="D84" s="93">
        <f>SUM(D83)</f>
        <v>140.23</v>
      </c>
      <c r="E84" s="93">
        <v>0</v>
      </c>
      <c r="F84" s="93">
        <v>76.97</v>
      </c>
      <c r="G84" s="93">
        <f>SUM(G83)</f>
        <v>100</v>
      </c>
      <c r="H84" s="93">
        <v>100</v>
      </c>
      <c r="I84" s="93">
        <v>100</v>
      </c>
      <c r="J84" s="94"/>
      <c r="K84" s="94"/>
      <c r="L84" s="94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</row>
    <row r="85" spans="1:57" s="64" customFormat="1" ht="16.5" customHeight="1">
      <c r="A85" s="70" t="s">
        <v>65</v>
      </c>
      <c r="B85" s="69" t="s">
        <v>138</v>
      </c>
      <c r="C85" s="62">
        <v>0</v>
      </c>
      <c r="D85" s="62">
        <v>0</v>
      </c>
      <c r="E85" s="62">
        <v>0</v>
      </c>
      <c r="F85" s="62">
        <v>474</v>
      </c>
      <c r="G85" s="62">
        <v>360</v>
      </c>
      <c r="H85" s="95">
        <v>360</v>
      </c>
      <c r="I85" s="95">
        <v>360</v>
      </c>
      <c r="J85" s="94"/>
      <c r="K85" s="94"/>
      <c r="L85" s="94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</row>
    <row r="86" spans="1:57" s="77" customFormat="1" ht="16.5" customHeight="1">
      <c r="A86" s="114" t="s">
        <v>141</v>
      </c>
      <c r="B86" s="115" t="s">
        <v>142</v>
      </c>
      <c r="C86" s="93">
        <f>SUM(C85)</f>
        <v>0</v>
      </c>
      <c r="D86" s="93">
        <f>SUM(D85)</f>
        <v>0</v>
      </c>
      <c r="E86" s="93">
        <v>0</v>
      </c>
      <c r="F86" s="93">
        <f>SUM(F85)</f>
        <v>474</v>
      </c>
      <c r="G86" s="93">
        <f>SUM(G85)</f>
        <v>360</v>
      </c>
      <c r="H86" s="93">
        <v>360</v>
      </c>
      <c r="I86" s="93">
        <v>360</v>
      </c>
      <c r="J86" s="97"/>
      <c r="K86" s="97"/>
      <c r="L86" s="97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</row>
    <row r="87" spans="1:12" s="64" customFormat="1" ht="16.5" customHeight="1">
      <c r="A87" s="70" t="s">
        <v>56</v>
      </c>
      <c r="B87" s="69" t="s">
        <v>139</v>
      </c>
      <c r="C87" s="62">
        <v>0</v>
      </c>
      <c r="D87" s="62">
        <v>0</v>
      </c>
      <c r="E87" s="62">
        <v>0</v>
      </c>
      <c r="F87" s="62">
        <v>120</v>
      </c>
      <c r="G87" s="62">
        <v>0</v>
      </c>
      <c r="H87" s="95">
        <v>0</v>
      </c>
      <c r="I87" s="95">
        <v>0</v>
      </c>
      <c r="J87" s="94"/>
      <c r="K87" s="94"/>
      <c r="L87" s="94"/>
    </row>
    <row r="88" spans="1:12" s="64" customFormat="1" ht="16.5" customHeight="1">
      <c r="A88" s="70" t="s">
        <v>57</v>
      </c>
      <c r="B88" s="69" t="s">
        <v>43</v>
      </c>
      <c r="C88" s="62">
        <v>67.62</v>
      </c>
      <c r="D88" s="62">
        <v>0</v>
      </c>
      <c r="E88" s="62">
        <v>0</v>
      </c>
      <c r="F88" s="62">
        <v>0</v>
      </c>
      <c r="G88" s="62">
        <v>0</v>
      </c>
      <c r="H88" s="95">
        <v>0</v>
      </c>
      <c r="I88" s="95">
        <v>0</v>
      </c>
      <c r="J88" s="94"/>
      <c r="K88" s="94"/>
      <c r="L88" s="94"/>
    </row>
    <row r="89" spans="1:12" s="64" customFormat="1" ht="16.5" customHeight="1">
      <c r="A89" s="70" t="s">
        <v>62</v>
      </c>
      <c r="B89" s="69" t="s">
        <v>215</v>
      </c>
      <c r="C89" s="62">
        <v>0</v>
      </c>
      <c r="D89" s="62">
        <v>0</v>
      </c>
      <c r="E89" s="62">
        <v>332</v>
      </c>
      <c r="F89" s="62">
        <v>0</v>
      </c>
      <c r="G89" s="62">
        <v>0</v>
      </c>
      <c r="H89" s="95">
        <v>0</v>
      </c>
      <c r="I89" s="95">
        <v>0</v>
      </c>
      <c r="J89" s="94"/>
      <c r="K89" s="94"/>
      <c r="L89" s="94"/>
    </row>
    <row r="90" spans="1:12" s="64" customFormat="1" ht="16.5" customHeight="1">
      <c r="A90" s="70" t="s">
        <v>156</v>
      </c>
      <c r="B90" s="69" t="s">
        <v>216</v>
      </c>
      <c r="C90" s="62">
        <v>195.67</v>
      </c>
      <c r="D90" s="62">
        <v>0</v>
      </c>
      <c r="E90" s="62">
        <v>350</v>
      </c>
      <c r="F90" s="62">
        <v>0</v>
      </c>
      <c r="G90" s="62">
        <v>0</v>
      </c>
      <c r="H90" s="95">
        <v>0</v>
      </c>
      <c r="I90" s="95">
        <v>0</v>
      </c>
      <c r="J90" s="94"/>
      <c r="K90" s="94"/>
      <c r="L90" s="94"/>
    </row>
    <row r="91" spans="1:12" s="64" customFormat="1" ht="16.5" customHeight="1">
      <c r="A91" s="70" t="s">
        <v>65</v>
      </c>
      <c r="B91" s="69" t="s">
        <v>217</v>
      </c>
      <c r="C91" s="62">
        <v>0</v>
      </c>
      <c r="D91" s="62">
        <v>0</v>
      </c>
      <c r="E91" s="62">
        <v>33</v>
      </c>
      <c r="F91" s="62">
        <v>0</v>
      </c>
      <c r="G91" s="62">
        <v>0</v>
      </c>
      <c r="H91" s="62">
        <v>0</v>
      </c>
      <c r="I91" s="62">
        <v>0</v>
      </c>
      <c r="J91" s="63"/>
      <c r="K91" s="63"/>
      <c r="L91" s="63"/>
    </row>
    <row r="92" spans="1:12" s="64" customFormat="1" ht="16.5" customHeight="1">
      <c r="A92" s="70" t="s">
        <v>65</v>
      </c>
      <c r="B92" s="69" t="s">
        <v>218</v>
      </c>
      <c r="C92" s="62">
        <v>0</v>
      </c>
      <c r="D92" s="62">
        <v>159.6</v>
      </c>
      <c r="E92" s="62">
        <v>100</v>
      </c>
      <c r="F92" s="62">
        <v>51.6</v>
      </c>
      <c r="G92" s="62">
        <v>150</v>
      </c>
      <c r="H92" s="62">
        <v>150</v>
      </c>
      <c r="I92" s="62">
        <v>150</v>
      </c>
      <c r="J92" s="63"/>
      <c r="K92" s="63"/>
      <c r="L92" s="63"/>
    </row>
    <row r="93" spans="1:12" s="64" customFormat="1" ht="16.5" customHeight="1">
      <c r="A93" s="70" t="s">
        <v>65</v>
      </c>
      <c r="B93" s="69" t="s">
        <v>219</v>
      </c>
      <c r="C93" s="62">
        <v>0</v>
      </c>
      <c r="D93" s="62">
        <v>0</v>
      </c>
      <c r="E93" s="62">
        <v>100</v>
      </c>
      <c r="F93" s="62">
        <v>0</v>
      </c>
      <c r="G93" s="62">
        <v>150</v>
      </c>
      <c r="H93" s="62">
        <v>150</v>
      </c>
      <c r="I93" s="62">
        <v>150</v>
      </c>
      <c r="J93" s="63"/>
      <c r="K93" s="63"/>
      <c r="L93" s="63"/>
    </row>
    <row r="94" spans="1:12" s="64" customFormat="1" ht="16.5" customHeight="1">
      <c r="A94" s="70" t="s">
        <v>65</v>
      </c>
      <c r="B94" s="69" t="s">
        <v>220</v>
      </c>
      <c r="C94" s="62">
        <v>0</v>
      </c>
      <c r="D94" s="62">
        <v>0</v>
      </c>
      <c r="E94" s="62">
        <v>100</v>
      </c>
      <c r="F94" s="62">
        <v>0</v>
      </c>
      <c r="G94" s="62">
        <v>150</v>
      </c>
      <c r="H94" s="62">
        <v>150</v>
      </c>
      <c r="I94" s="62">
        <v>150</v>
      </c>
      <c r="J94" s="63"/>
      <c r="K94" s="63"/>
      <c r="L94" s="63"/>
    </row>
    <row r="95" spans="1:44" s="65" customFormat="1" ht="16.5" customHeight="1">
      <c r="A95" s="114" t="s">
        <v>91</v>
      </c>
      <c r="B95" s="115" t="s">
        <v>140</v>
      </c>
      <c r="C95" s="93">
        <f aca="true" t="shared" si="2" ref="C95:H95">SUM(C87:C94)</f>
        <v>263.28999999999996</v>
      </c>
      <c r="D95" s="93">
        <f t="shared" si="2"/>
        <v>159.6</v>
      </c>
      <c r="E95" s="93">
        <f t="shared" si="2"/>
        <v>1015</v>
      </c>
      <c r="F95" s="93">
        <f t="shared" si="2"/>
        <v>171.6</v>
      </c>
      <c r="G95" s="93">
        <f t="shared" si="2"/>
        <v>450</v>
      </c>
      <c r="H95" s="93">
        <f t="shared" si="2"/>
        <v>450</v>
      </c>
      <c r="I95" s="93">
        <f>SUM(I92:I94)</f>
        <v>450</v>
      </c>
      <c r="J95" s="94"/>
      <c r="K95" s="94"/>
      <c r="L95" s="94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</row>
    <row r="96" spans="1:12" ht="16.5" customHeight="1">
      <c r="A96" s="41" t="s">
        <v>221</v>
      </c>
      <c r="B96" s="45" t="s">
        <v>224</v>
      </c>
      <c r="C96" s="9">
        <v>0</v>
      </c>
      <c r="D96" s="9">
        <v>0</v>
      </c>
      <c r="E96" s="9">
        <v>0</v>
      </c>
      <c r="F96" s="9">
        <v>3068.5</v>
      </c>
      <c r="G96" s="9">
        <v>4579</v>
      </c>
      <c r="H96" s="95">
        <v>0</v>
      </c>
      <c r="I96" s="95">
        <v>0</v>
      </c>
      <c r="J96" s="94"/>
      <c r="K96" s="94"/>
      <c r="L96" s="94"/>
    </row>
    <row r="97" spans="1:12" ht="16.5" customHeight="1">
      <c r="A97" s="41" t="s">
        <v>223</v>
      </c>
      <c r="B97" s="45" t="s">
        <v>225</v>
      </c>
      <c r="C97" s="46">
        <v>0</v>
      </c>
      <c r="D97" s="46">
        <v>0</v>
      </c>
      <c r="E97" s="46">
        <v>0</v>
      </c>
      <c r="F97" s="46">
        <v>541.5</v>
      </c>
      <c r="G97" s="46">
        <v>808</v>
      </c>
      <c r="H97" s="98">
        <v>0</v>
      </c>
      <c r="I97" s="98">
        <v>0</v>
      </c>
      <c r="J97" s="94"/>
      <c r="K97" s="94"/>
      <c r="L97" s="94"/>
    </row>
    <row r="98" spans="1:12" ht="16.5" customHeight="1">
      <c r="A98" s="41" t="s">
        <v>45</v>
      </c>
      <c r="B98" s="45" t="s">
        <v>222</v>
      </c>
      <c r="C98" s="46">
        <v>0</v>
      </c>
      <c r="D98" s="46">
        <v>0</v>
      </c>
      <c r="E98" s="46">
        <v>0</v>
      </c>
      <c r="F98" s="46">
        <v>957.46</v>
      </c>
      <c r="G98" s="46">
        <v>283</v>
      </c>
      <c r="H98" s="98">
        <v>0</v>
      </c>
      <c r="I98" s="98">
        <v>0</v>
      </c>
      <c r="J98" s="94"/>
      <c r="K98" s="94"/>
      <c r="L98" s="94"/>
    </row>
    <row r="99" spans="1:12" ht="16.5" customHeight="1">
      <c r="A99" s="41" t="s">
        <v>226</v>
      </c>
      <c r="B99" s="45" t="s">
        <v>227</v>
      </c>
      <c r="C99" s="46">
        <v>0</v>
      </c>
      <c r="D99" s="46">
        <v>0</v>
      </c>
      <c r="E99" s="46">
        <v>0</v>
      </c>
      <c r="F99" s="46">
        <v>153.4</v>
      </c>
      <c r="G99" s="46">
        <v>229</v>
      </c>
      <c r="H99" s="98">
        <v>0</v>
      </c>
      <c r="I99" s="98">
        <v>0</v>
      </c>
      <c r="J99" s="94"/>
      <c r="K99" s="94"/>
      <c r="L99" s="94"/>
    </row>
    <row r="100" spans="1:12" ht="16.5" customHeight="1">
      <c r="A100" s="41" t="s">
        <v>228</v>
      </c>
      <c r="B100" s="45" t="s">
        <v>229</v>
      </c>
      <c r="C100" s="46">
        <v>0</v>
      </c>
      <c r="D100" s="46">
        <v>0</v>
      </c>
      <c r="E100" s="46">
        <v>0</v>
      </c>
      <c r="F100" s="46">
        <v>27.1</v>
      </c>
      <c r="G100" s="46">
        <v>40</v>
      </c>
      <c r="H100" s="98">
        <v>0</v>
      </c>
      <c r="I100" s="98">
        <v>0</v>
      </c>
      <c r="J100" s="94"/>
      <c r="K100" s="94"/>
      <c r="L100" s="94"/>
    </row>
    <row r="101" spans="1:12" ht="16.5" customHeight="1">
      <c r="A101" s="41" t="s">
        <v>46</v>
      </c>
      <c r="B101" s="45" t="s">
        <v>230</v>
      </c>
      <c r="C101" s="46">
        <v>0</v>
      </c>
      <c r="D101" s="46">
        <v>0</v>
      </c>
      <c r="E101" s="46">
        <v>0</v>
      </c>
      <c r="F101" s="46">
        <v>47.87</v>
      </c>
      <c r="G101" s="46">
        <v>14</v>
      </c>
      <c r="H101" s="98">
        <v>0</v>
      </c>
      <c r="I101" s="98">
        <v>0</v>
      </c>
      <c r="J101" s="94"/>
      <c r="K101" s="94"/>
      <c r="L101" s="94"/>
    </row>
    <row r="102" spans="1:12" ht="16.5" customHeight="1">
      <c r="A102" s="41" t="s">
        <v>231</v>
      </c>
      <c r="B102" s="45" t="s">
        <v>232</v>
      </c>
      <c r="C102" s="46">
        <v>0</v>
      </c>
      <c r="D102" s="46">
        <v>0</v>
      </c>
      <c r="E102" s="46">
        <v>0</v>
      </c>
      <c r="F102" s="46">
        <v>153.4</v>
      </c>
      <c r="G102" s="46">
        <v>229</v>
      </c>
      <c r="H102" s="98">
        <v>0</v>
      </c>
      <c r="I102" s="98">
        <v>0</v>
      </c>
      <c r="J102" s="94"/>
      <c r="K102" s="94"/>
      <c r="L102" s="94"/>
    </row>
    <row r="103" spans="1:12" ht="16.5" customHeight="1">
      <c r="A103" s="41" t="s">
        <v>233</v>
      </c>
      <c r="B103" s="45" t="s">
        <v>234</v>
      </c>
      <c r="C103" s="46">
        <v>0</v>
      </c>
      <c r="D103" s="46">
        <v>0</v>
      </c>
      <c r="E103" s="46">
        <v>0</v>
      </c>
      <c r="F103" s="46">
        <v>27.1</v>
      </c>
      <c r="G103" s="46">
        <v>40</v>
      </c>
      <c r="H103" s="98">
        <v>0</v>
      </c>
      <c r="I103" s="98">
        <v>0</v>
      </c>
      <c r="J103" s="94"/>
      <c r="K103" s="94"/>
      <c r="L103" s="94"/>
    </row>
    <row r="104" spans="1:12" ht="16.5" customHeight="1">
      <c r="A104" s="41" t="s">
        <v>193</v>
      </c>
      <c r="B104" s="45" t="s">
        <v>235</v>
      </c>
      <c r="C104" s="46">
        <v>0</v>
      </c>
      <c r="D104" s="46">
        <v>0</v>
      </c>
      <c r="E104" s="46">
        <v>0</v>
      </c>
      <c r="F104" s="46">
        <v>47.87</v>
      </c>
      <c r="G104" s="46">
        <v>14</v>
      </c>
      <c r="H104" s="98">
        <v>0</v>
      </c>
      <c r="I104" s="98">
        <v>0</v>
      </c>
      <c r="J104" s="94"/>
      <c r="K104" s="94"/>
      <c r="L104" s="94"/>
    </row>
    <row r="105" spans="1:12" ht="16.5" customHeight="1">
      <c r="A105" s="41" t="s">
        <v>236</v>
      </c>
      <c r="B105" s="45" t="s">
        <v>237</v>
      </c>
      <c r="C105" s="46">
        <v>0</v>
      </c>
      <c r="D105" s="46">
        <v>0</v>
      </c>
      <c r="E105" s="46">
        <v>0</v>
      </c>
      <c r="F105" s="46">
        <v>42.95</v>
      </c>
      <c r="G105" s="46">
        <v>64</v>
      </c>
      <c r="H105" s="98">
        <v>0</v>
      </c>
      <c r="I105" s="98">
        <v>0</v>
      </c>
      <c r="J105" s="94"/>
      <c r="K105" s="94"/>
      <c r="L105" s="94"/>
    </row>
    <row r="106" spans="1:12" ht="16.5" customHeight="1">
      <c r="A106" s="41" t="s">
        <v>238</v>
      </c>
      <c r="B106" s="45" t="s">
        <v>239</v>
      </c>
      <c r="C106" s="46">
        <v>0</v>
      </c>
      <c r="D106" s="46">
        <v>0</v>
      </c>
      <c r="E106" s="46">
        <v>0</v>
      </c>
      <c r="F106" s="46">
        <v>7.6</v>
      </c>
      <c r="G106" s="46">
        <v>12</v>
      </c>
      <c r="H106" s="98">
        <v>0</v>
      </c>
      <c r="I106" s="98">
        <v>0</v>
      </c>
      <c r="J106" s="94"/>
      <c r="K106" s="94"/>
      <c r="L106" s="94"/>
    </row>
    <row r="107" spans="1:12" ht="16.5" customHeight="1">
      <c r="A107" s="41" t="s">
        <v>47</v>
      </c>
      <c r="B107" s="45" t="s">
        <v>240</v>
      </c>
      <c r="C107" s="46">
        <v>0</v>
      </c>
      <c r="D107" s="46">
        <v>0</v>
      </c>
      <c r="E107" s="46">
        <v>0</v>
      </c>
      <c r="F107" s="46">
        <v>13.39</v>
      </c>
      <c r="G107" s="46">
        <v>4</v>
      </c>
      <c r="H107" s="98">
        <v>0</v>
      </c>
      <c r="I107" s="98">
        <v>0</v>
      </c>
      <c r="J107" s="94"/>
      <c r="K107" s="94"/>
      <c r="L107" s="94"/>
    </row>
    <row r="108" spans="1:12" ht="16.5" customHeight="1">
      <c r="A108" s="41" t="s">
        <v>241</v>
      </c>
      <c r="B108" s="45" t="s">
        <v>242</v>
      </c>
      <c r="C108" s="46">
        <v>0</v>
      </c>
      <c r="D108" s="46">
        <v>0</v>
      </c>
      <c r="E108" s="46">
        <v>0</v>
      </c>
      <c r="F108" s="46">
        <v>429.6</v>
      </c>
      <c r="G108" s="46">
        <v>640</v>
      </c>
      <c r="H108" s="98">
        <v>0</v>
      </c>
      <c r="I108" s="98">
        <v>0</v>
      </c>
      <c r="J108" s="94"/>
      <c r="K108" s="94"/>
      <c r="L108" s="94"/>
    </row>
    <row r="109" spans="1:12" ht="16.5" customHeight="1">
      <c r="A109" s="41" t="s">
        <v>243</v>
      </c>
      <c r="B109" s="45" t="s">
        <v>244</v>
      </c>
      <c r="C109" s="46">
        <v>0</v>
      </c>
      <c r="D109" s="46">
        <v>0</v>
      </c>
      <c r="E109" s="46">
        <v>0</v>
      </c>
      <c r="F109" s="46">
        <v>75.8</v>
      </c>
      <c r="G109" s="46">
        <v>114</v>
      </c>
      <c r="H109" s="98">
        <v>0</v>
      </c>
      <c r="I109" s="98">
        <v>0</v>
      </c>
      <c r="J109" s="94"/>
      <c r="K109" s="94"/>
      <c r="L109" s="94"/>
    </row>
    <row r="110" spans="1:12" ht="16.5" customHeight="1">
      <c r="A110" s="41" t="s">
        <v>48</v>
      </c>
      <c r="B110" s="45" t="s">
        <v>245</v>
      </c>
      <c r="C110" s="46">
        <v>0</v>
      </c>
      <c r="D110" s="46">
        <v>0</v>
      </c>
      <c r="E110" s="46">
        <v>0</v>
      </c>
      <c r="F110" s="46">
        <v>134.04</v>
      </c>
      <c r="G110" s="46">
        <v>40</v>
      </c>
      <c r="H110" s="98">
        <v>0</v>
      </c>
      <c r="I110" s="98">
        <v>0</v>
      </c>
      <c r="J110" s="94"/>
      <c r="K110" s="94"/>
      <c r="L110" s="94"/>
    </row>
    <row r="111" spans="1:12" ht="16.5" customHeight="1">
      <c r="A111" s="41" t="s">
        <v>246</v>
      </c>
      <c r="B111" s="45" t="s">
        <v>247</v>
      </c>
      <c r="C111" s="46">
        <v>0</v>
      </c>
      <c r="D111" s="46">
        <v>0</v>
      </c>
      <c r="E111" s="46">
        <v>0</v>
      </c>
      <c r="F111" s="46">
        <v>24.55</v>
      </c>
      <c r="G111" s="46">
        <v>38</v>
      </c>
      <c r="H111" s="98">
        <v>0</v>
      </c>
      <c r="I111" s="98">
        <v>0</v>
      </c>
      <c r="J111" s="94"/>
      <c r="K111" s="94"/>
      <c r="L111" s="94"/>
    </row>
    <row r="112" spans="1:12" ht="16.5" customHeight="1">
      <c r="A112" s="41" t="s">
        <v>248</v>
      </c>
      <c r="B112" s="45" t="s">
        <v>249</v>
      </c>
      <c r="C112" s="46">
        <v>0</v>
      </c>
      <c r="D112" s="46">
        <v>0</v>
      </c>
      <c r="E112" s="46">
        <v>0</v>
      </c>
      <c r="F112" s="46">
        <v>4.35</v>
      </c>
      <c r="G112" s="46">
        <v>6</v>
      </c>
      <c r="H112" s="98">
        <v>0</v>
      </c>
      <c r="I112" s="98">
        <v>0</v>
      </c>
      <c r="J112" s="94"/>
      <c r="K112" s="94"/>
      <c r="L112" s="94"/>
    </row>
    <row r="113" spans="1:12" ht="16.5" customHeight="1">
      <c r="A113" s="41" t="s">
        <v>49</v>
      </c>
      <c r="B113" s="45" t="s">
        <v>250</v>
      </c>
      <c r="C113" s="46">
        <v>0</v>
      </c>
      <c r="D113" s="46">
        <v>0</v>
      </c>
      <c r="E113" s="46">
        <v>0</v>
      </c>
      <c r="F113" s="46">
        <v>7.62</v>
      </c>
      <c r="G113" s="46">
        <v>2</v>
      </c>
      <c r="H113" s="98">
        <v>0</v>
      </c>
      <c r="I113" s="98">
        <v>0</v>
      </c>
      <c r="J113" s="94"/>
      <c r="K113" s="94"/>
      <c r="L113" s="94"/>
    </row>
    <row r="114" spans="1:12" ht="16.5" customHeight="1">
      <c r="A114" s="41" t="s">
        <v>251</v>
      </c>
      <c r="B114" s="45" t="s">
        <v>252</v>
      </c>
      <c r="C114" s="46">
        <v>0</v>
      </c>
      <c r="D114" s="46">
        <v>0</v>
      </c>
      <c r="E114" s="46">
        <v>0</v>
      </c>
      <c r="F114" s="46">
        <v>92.05</v>
      </c>
      <c r="G114" s="46">
        <v>137</v>
      </c>
      <c r="H114" s="98">
        <v>0</v>
      </c>
      <c r="I114" s="98">
        <v>0</v>
      </c>
      <c r="J114" s="94"/>
      <c r="K114" s="94"/>
      <c r="L114" s="94"/>
    </row>
    <row r="115" spans="1:12" ht="16.5" customHeight="1">
      <c r="A115" s="41" t="s">
        <v>253</v>
      </c>
      <c r="B115" s="45" t="s">
        <v>254</v>
      </c>
      <c r="C115" s="46">
        <v>0</v>
      </c>
      <c r="D115" s="46">
        <v>0</v>
      </c>
      <c r="E115" s="46">
        <v>0</v>
      </c>
      <c r="F115" s="46">
        <v>16.25</v>
      </c>
      <c r="G115" s="46">
        <v>24</v>
      </c>
      <c r="H115" s="98">
        <v>0</v>
      </c>
      <c r="I115" s="98">
        <v>0</v>
      </c>
      <c r="J115" s="94"/>
      <c r="K115" s="94"/>
      <c r="L115" s="94"/>
    </row>
    <row r="116" spans="1:12" ht="16.5" customHeight="1">
      <c r="A116" s="41" t="s">
        <v>50</v>
      </c>
      <c r="B116" s="45" t="s">
        <v>255</v>
      </c>
      <c r="C116" s="46">
        <v>0</v>
      </c>
      <c r="D116" s="46">
        <v>0</v>
      </c>
      <c r="E116" s="46">
        <v>0</v>
      </c>
      <c r="F116" s="46">
        <v>28.72</v>
      </c>
      <c r="G116" s="46">
        <v>9</v>
      </c>
      <c r="H116" s="98">
        <v>0</v>
      </c>
      <c r="I116" s="98">
        <v>0</v>
      </c>
      <c r="J116" s="94"/>
      <c r="K116" s="94"/>
      <c r="L116" s="94"/>
    </row>
    <row r="117" spans="1:12" ht="16.5" customHeight="1">
      <c r="A117" s="41" t="s">
        <v>256</v>
      </c>
      <c r="B117" s="45" t="s">
        <v>257</v>
      </c>
      <c r="C117" s="46">
        <v>0</v>
      </c>
      <c r="D117" s="46">
        <v>0</v>
      </c>
      <c r="E117" s="46">
        <v>0</v>
      </c>
      <c r="F117" s="46">
        <v>30.7</v>
      </c>
      <c r="G117" s="46">
        <v>46</v>
      </c>
      <c r="H117" s="98">
        <v>0</v>
      </c>
      <c r="I117" s="98">
        <v>0</v>
      </c>
      <c r="J117" s="94"/>
      <c r="K117" s="94"/>
      <c r="L117" s="94"/>
    </row>
    <row r="118" spans="1:12" ht="16.5" customHeight="1">
      <c r="A118" s="41" t="s">
        <v>258</v>
      </c>
      <c r="B118" s="45" t="s">
        <v>259</v>
      </c>
      <c r="C118" s="46">
        <v>0</v>
      </c>
      <c r="D118" s="46">
        <v>0</v>
      </c>
      <c r="E118" s="46">
        <v>0</v>
      </c>
      <c r="F118" s="46">
        <v>5.4</v>
      </c>
      <c r="G118" s="46">
        <v>8</v>
      </c>
      <c r="H118" s="98">
        <v>0</v>
      </c>
      <c r="I118" s="98">
        <v>0</v>
      </c>
      <c r="J118" s="94"/>
      <c r="K118" s="94"/>
      <c r="L118" s="94"/>
    </row>
    <row r="119" spans="1:12" ht="16.5" customHeight="1">
      <c r="A119" s="41" t="s">
        <v>51</v>
      </c>
      <c r="B119" s="45" t="s">
        <v>260</v>
      </c>
      <c r="C119" s="46">
        <v>0</v>
      </c>
      <c r="D119" s="46">
        <v>0</v>
      </c>
      <c r="E119" s="46">
        <v>0</v>
      </c>
      <c r="F119" s="46">
        <v>9.56</v>
      </c>
      <c r="G119" s="46">
        <v>3</v>
      </c>
      <c r="H119" s="98">
        <v>0</v>
      </c>
      <c r="I119" s="98">
        <v>0</v>
      </c>
      <c r="J119" s="94"/>
      <c r="K119" s="94"/>
      <c r="L119" s="94"/>
    </row>
    <row r="120" spans="1:12" ht="16.5" customHeight="1">
      <c r="A120" s="41" t="s">
        <v>261</v>
      </c>
      <c r="B120" s="45" t="s">
        <v>262</v>
      </c>
      <c r="C120" s="46">
        <v>0</v>
      </c>
      <c r="D120" s="46">
        <v>0</v>
      </c>
      <c r="E120" s="46">
        <v>0</v>
      </c>
      <c r="F120" s="46">
        <v>145.7</v>
      </c>
      <c r="G120" s="46">
        <v>217</v>
      </c>
      <c r="H120" s="98">
        <v>0</v>
      </c>
      <c r="I120" s="98">
        <v>0</v>
      </c>
      <c r="J120" s="94"/>
      <c r="K120" s="94"/>
      <c r="L120" s="94"/>
    </row>
    <row r="121" spans="1:12" ht="16.5" customHeight="1">
      <c r="A121" s="41" t="s">
        <v>263</v>
      </c>
      <c r="B121" s="45" t="s">
        <v>264</v>
      </c>
      <c r="C121" s="46">
        <v>0</v>
      </c>
      <c r="D121" s="46">
        <v>0</v>
      </c>
      <c r="E121" s="46">
        <v>0</v>
      </c>
      <c r="F121" s="46">
        <v>25.65</v>
      </c>
      <c r="G121" s="46">
        <v>38</v>
      </c>
      <c r="H121" s="98">
        <v>0</v>
      </c>
      <c r="I121" s="98">
        <v>0</v>
      </c>
      <c r="J121" s="94"/>
      <c r="K121" s="94"/>
      <c r="L121" s="94"/>
    </row>
    <row r="122" spans="1:12" ht="16.5" customHeight="1">
      <c r="A122" s="41" t="s">
        <v>52</v>
      </c>
      <c r="B122" s="45" t="s">
        <v>265</v>
      </c>
      <c r="C122" s="46">
        <v>0</v>
      </c>
      <c r="D122" s="46">
        <v>0</v>
      </c>
      <c r="E122" s="46">
        <v>0</v>
      </c>
      <c r="F122" s="46">
        <v>45.59</v>
      </c>
      <c r="G122" s="46">
        <v>14</v>
      </c>
      <c r="H122" s="98">
        <v>0</v>
      </c>
      <c r="I122" s="98">
        <v>0</v>
      </c>
      <c r="J122" s="94"/>
      <c r="K122" s="94"/>
      <c r="L122" s="94"/>
    </row>
    <row r="123" spans="1:12" ht="16.5" customHeight="1">
      <c r="A123" s="41">
        <v>1111633004</v>
      </c>
      <c r="B123" s="45" t="s">
        <v>266</v>
      </c>
      <c r="C123" s="46">
        <v>28.9</v>
      </c>
      <c r="D123" s="46">
        <v>0</v>
      </c>
      <c r="E123" s="46">
        <v>0</v>
      </c>
      <c r="F123" s="46">
        <v>373.6</v>
      </c>
      <c r="G123" s="46">
        <v>0</v>
      </c>
      <c r="H123" s="98">
        <v>0</v>
      </c>
      <c r="I123" s="98">
        <v>0</v>
      </c>
      <c r="J123" s="94"/>
      <c r="K123" s="94"/>
      <c r="L123" s="94"/>
    </row>
    <row r="124" spans="1:12" ht="16.5" customHeight="1">
      <c r="A124" s="41" t="s">
        <v>56</v>
      </c>
      <c r="B124" s="45" t="s">
        <v>266</v>
      </c>
      <c r="C124" s="46">
        <v>0</v>
      </c>
      <c r="D124" s="46">
        <v>0</v>
      </c>
      <c r="E124" s="46">
        <v>0</v>
      </c>
      <c r="F124" s="46">
        <v>176.4</v>
      </c>
      <c r="G124" s="46">
        <v>0</v>
      </c>
      <c r="H124" s="98">
        <v>0</v>
      </c>
      <c r="I124" s="98">
        <v>0</v>
      </c>
      <c r="J124" s="94"/>
      <c r="K124" s="94"/>
      <c r="L124" s="94"/>
    </row>
    <row r="125" spans="1:12" ht="16.5" customHeight="1">
      <c r="A125" s="41">
        <v>1111633006</v>
      </c>
      <c r="B125" s="45" t="s">
        <v>267</v>
      </c>
      <c r="C125" s="46">
        <v>0</v>
      </c>
      <c r="D125" s="46">
        <v>0</v>
      </c>
      <c r="E125" s="46">
        <v>0</v>
      </c>
      <c r="F125" s="46">
        <v>1052.09</v>
      </c>
      <c r="G125" s="46">
        <v>0</v>
      </c>
      <c r="H125" s="98">
        <v>0</v>
      </c>
      <c r="I125" s="98">
        <v>0</v>
      </c>
      <c r="J125" s="94"/>
      <c r="K125" s="94"/>
      <c r="L125" s="94"/>
    </row>
    <row r="126" spans="1:12" ht="16.5" customHeight="1">
      <c r="A126" s="41" t="s">
        <v>268</v>
      </c>
      <c r="B126" s="45" t="s">
        <v>269</v>
      </c>
      <c r="C126" s="46">
        <v>0</v>
      </c>
      <c r="D126" s="46">
        <v>0</v>
      </c>
      <c r="E126" s="46">
        <v>0</v>
      </c>
      <c r="F126" s="46">
        <v>9.64</v>
      </c>
      <c r="G126" s="46">
        <v>0</v>
      </c>
      <c r="H126" s="98">
        <v>0</v>
      </c>
      <c r="I126" s="98">
        <v>0</v>
      </c>
      <c r="J126" s="94"/>
      <c r="K126" s="94"/>
      <c r="L126" s="94"/>
    </row>
    <row r="127" spans="1:12" ht="16.5" customHeight="1">
      <c r="A127" s="41" t="s">
        <v>270</v>
      </c>
      <c r="B127" s="45" t="s">
        <v>271</v>
      </c>
      <c r="C127" s="46">
        <v>0</v>
      </c>
      <c r="D127" s="46">
        <v>0</v>
      </c>
      <c r="E127" s="46">
        <v>0</v>
      </c>
      <c r="F127" s="46">
        <v>1.7</v>
      </c>
      <c r="G127" s="46">
        <v>0</v>
      </c>
      <c r="H127" s="98">
        <v>0</v>
      </c>
      <c r="I127" s="98">
        <v>0</v>
      </c>
      <c r="J127" s="94"/>
      <c r="K127" s="94"/>
      <c r="L127" s="94"/>
    </row>
    <row r="128" spans="1:12" ht="16.5" customHeight="1">
      <c r="A128" s="41" t="s">
        <v>57</v>
      </c>
      <c r="B128" s="45" t="s">
        <v>272</v>
      </c>
      <c r="C128" s="46">
        <v>0</v>
      </c>
      <c r="D128" s="46">
        <v>0</v>
      </c>
      <c r="E128" s="46">
        <v>0</v>
      </c>
      <c r="F128" s="46">
        <v>78.13</v>
      </c>
      <c r="G128" s="46">
        <v>0</v>
      </c>
      <c r="H128" s="98">
        <v>0</v>
      </c>
      <c r="I128" s="98">
        <v>0</v>
      </c>
      <c r="J128" s="94"/>
      <c r="K128" s="94"/>
      <c r="L128" s="94"/>
    </row>
    <row r="129" spans="1:12" ht="16.5" customHeight="1">
      <c r="A129" s="41" t="s">
        <v>57</v>
      </c>
      <c r="B129" s="45" t="s">
        <v>273</v>
      </c>
      <c r="C129" s="46">
        <v>0</v>
      </c>
      <c r="D129" s="46">
        <v>0</v>
      </c>
      <c r="E129" s="46">
        <v>0</v>
      </c>
      <c r="F129" s="46">
        <v>1.16</v>
      </c>
      <c r="G129" s="46">
        <v>0</v>
      </c>
      <c r="H129" s="98">
        <v>0</v>
      </c>
      <c r="I129" s="98">
        <v>0</v>
      </c>
      <c r="J129" s="94"/>
      <c r="K129" s="94"/>
      <c r="L129" s="94"/>
    </row>
    <row r="130" spans="1:12" ht="16.5" customHeight="1">
      <c r="A130" s="41">
        <v>1111633010</v>
      </c>
      <c r="B130" s="45" t="s">
        <v>274</v>
      </c>
      <c r="C130" s="46">
        <v>0</v>
      </c>
      <c r="D130" s="46">
        <v>0</v>
      </c>
      <c r="E130" s="46">
        <v>0</v>
      </c>
      <c r="F130" s="46">
        <v>118.39</v>
      </c>
      <c r="G130" s="46">
        <v>0</v>
      </c>
      <c r="H130" s="98">
        <v>0</v>
      </c>
      <c r="I130" s="98">
        <v>0</v>
      </c>
      <c r="J130" s="94"/>
      <c r="K130" s="94"/>
      <c r="L130" s="94"/>
    </row>
    <row r="131" spans="1:12" ht="16.5" customHeight="1">
      <c r="A131" s="41" t="s">
        <v>275</v>
      </c>
      <c r="B131" s="45" t="s">
        <v>276</v>
      </c>
      <c r="C131" s="46">
        <v>0</v>
      </c>
      <c r="D131" s="46">
        <v>0</v>
      </c>
      <c r="E131" s="46">
        <v>0</v>
      </c>
      <c r="F131" s="46">
        <v>86.67</v>
      </c>
      <c r="G131" s="46">
        <v>0</v>
      </c>
      <c r="H131" s="98">
        <v>0</v>
      </c>
      <c r="I131" s="98">
        <v>0</v>
      </c>
      <c r="J131" s="94"/>
      <c r="K131" s="94"/>
      <c r="L131" s="94"/>
    </row>
    <row r="132" spans="1:12" ht="16.5" customHeight="1">
      <c r="A132" s="41" t="s">
        <v>277</v>
      </c>
      <c r="B132" s="45" t="s">
        <v>278</v>
      </c>
      <c r="C132" s="46">
        <v>0</v>
      </c>
      <c r="D132" s="46">
        <v>0</v>
      </c>
      <c r="E132" s="46">
        <v>0</v>
      </c>
      <c r="F132" s="46">
        <v>15.29</v>
      </c>
      <c r="G132" s="46">
        <v>0</v>
      </c>
      <c r="H132" s="98">
        <v>0</v>
      </c>
      <c r="I132" s="98">
        <v>0</v>
      </c>
      <c r="J132" s="94"/>
      <c r="K132" s="94"/>
      <c r="L132" s="94"/>
    </row>
    <row r="133" spans="1:12" ht="16.5" customHeight="1">
      <c r="A133" s="41" t="s">
        <v>279</v>
      </c>
      <c r="B133" s="45" t="s">
        <v>280</v>
      </c>
      <c r="C133" s="46">
        <v>7.5</v>
      </c>
      <c r="D133" s="46">
        <v>162.68</v>
      </c>
      <c r="E133" s="46">
        <v>0</v>
      </c>
      <c r="F133" s="46">
        <v>16.38</v>
      </c>
      <c r="G133" s="46">
        <v>0</v>
      </c>
      <c r="H133" s="98">
        <v>0</v>
      </c>
      <c r="I133" s="98">
        <v>0</v>
      </c>
      <c r="J133" s="94"/>
      <c r="K133" s="94"/>
      <c r="L133" s="94"/>
    </row>
    <row r="134" spans="1:12" ht="16.5" customHeight="1">
      <c r="A134" s="41" t="s">
        <v>59</v>
      </c>
      <c r="B134" s="45" t="s">
        <v>281</v>
      </c>
      <c r="C134" s="46">
        <v>23.22</v>
      </c>
      <c r="D134" s="46">
        <v>17.06</v>
      </c>
      <c r="E134" s="46">
        <v>0</v>
      </c>
      <c r="F134" s="46">
        <v>7.92</v>
      </c>
      <c r="G134" s="46">
        <v>10</v>
      </c>
      <c r="H134" s="98">
        <v>10</v>
      </c>
      <c r="I134" s="98">
        <v>10</v>
      </c>
      <c r="J134" s="94"/>
      <c r="K134" s="94"/>
      <c r="L134" s="94"/>
    </row>
    <row r="135" spans="1:12" ht="16.5" customHeight="1">
      <c r="A135" s="41">
        <v>1111637004</v>
      </c>
      <c r="B135" s="45" t="s">
        <v>282</v>
      </c>
      <c r="C135" s="46">
        <v>0</v>
      </c>
      <c r="D135" s="46">
        <v>0</v>
      </c>
      <c r="E135" s="46">
        <v>0</v>
      </c>
      <c r="F135" s="46">
        <v>258.42</v>
      </c>
      <c r="G135" s="46">
        <v>0</v>
      </c>
      <c r="H135" s="98">
        <v>0</v>
      </c>
      <c r="I135" s="98">
        <v>0</v>
      </c>
      <c r="J135" s="94"/>
      <c r="K135" s="94"/>
      <c r="L135" s="94"/>
    </row>
    <row r="136" spans="1:12" ht="16.5" customHeight="1">
      <c r="A136" s="41" t="s">
        <v>65</v>
      </c>
      <c r="B136" s="45" t="s">
        <v>282</v>
      </c>
      <c r="C136" s="46">
        <v>0</v>
      </c>
      <c r="D136" s="46">
        <v>0</v>
      </c>
      <c r="E136" s="46">
        <v>0</v>
      </c>
      <c r="F136" s="46">
        <v>154.12</v>
      </c>
      <c r="G136" s="46">
        <v>0</v>
      </c>
      <c r="H136" s="98">
        <v>0</v>
      </c>
      <c r="I136" s="98">
        <v>0</v>
      </c>
      <c r="J136" s="94"/>
      <c r="K136" s="94"/>
      <c r="L136" s="94"/>
    </row>
    <row r="137" spans="1:12" ht="16.5" customHeight="1">
      <c r="A137" s="41">
        <v>1111637012</v>
      </c>
      <c r="B137" s="45" t="s">
        <v>283</v>
      </c>
      <c r="C137" s="46">
        <v>0</v>
      </c>
      <c r="D137" s="46">
        <v>0</v>
      </c>
      <c r="E137" s="46">
        <v>0</v>
      </c>
      <c r="F137" s="46">
        <v>23.31</v>
      </c>
      <c r="G137" s="46">
        <v>0</v>
      </c>
      <c r="H137" s="98">
        <v>0</v>
      </c>
      <c r="I137" s="98">
        <v>0</v>
      </c>
      <c r="J137" s="94"/>
      <c r="K137" s="94"/>
      <c r="L137" s="94"/>
    </row>
    <row r="138" spans="1:12" ht="16.5" customHeight="1">
      <c r="A138" s="41" t="s">
        <v>68</v>
      </c>
      <c r="B138" s="45" t="s">
        <v>283</v>
      </c>
      <c r="C138" s="46">
        <v>0</v>
      </c>
      <c r="D138" s="46">
        <v>0</v>
      </c>
      <c r="E138" s="46">
        <v>0</v>
      </c>
      <c r="F138" s="46">
        <v>18.03</v>
      </c>
      <c r="G138" s="46">
        <v>0</v>
      </c>
      <c r="H138" s="98">
        <v>0</v>
      </c>
      <c r="I138" s="98">
        <v>0</v>
      </c>
      <c r="J138" s="94"/>
      <c r="K138" s="94"/>
      <c r="L138" s="94"/>
    </row>
    <row r="139" spans="1:12" ht="16.5" customHeight="1">
      <c r="A139" s="41">
        <v>1111637015</v>
      </c>
      <c r="B139" s="45" t="s">
        <v>284</v>
      </c>
      <c r="C139" s="46">
        <v>0</v>
      </c>
      <c r="D139" s="46">
        <v>0</v>
      </c>
      <c r="E139" s="46">
        <v>0</v>
      </c>
      <c r="F139" s="46">
        <v>26</v>
      </c>
      <c r="G139" s="46">
        <v>0</v>
      </c>
      <c r="H139" s="98">
        <v>0</v>
      </c>
      <c r="I139" s="98">
        <v>0</v>
      </c>
      <c r="J139" s="94"/>
      <c r="K139" s="94"/>
      <c r="L139" s="94"/>
    </row>
    <row r="140" spans="1:12" ht="16.5" customHeight="1">
      <c r="A140" s="41" t="s">
        <v>70</v>
      </c>
      <c r="B140" s="45" t="s">
        <v>284</v>
      </c>
      <c r="C140" s="46">
        <v>0</v>
      </c>
      <c r="D140" s="46">
        <v>32.5</v>
      </c>
      <c r="E140" s="46">
        <v>0</v>
      </c>
      <c r="F140" s="46">
        <v>75</v>
      </c>
      <c r="G140" s="46">
        <v>100</v>
      </c>
      <c r="H140" s="98">
        <v>0</v>
      </c>
      <c r="I140" s="98">
        <v>0</v>
      </c>
      <c r="J140" s="94"/>
      <c r="K140" s="94"/>
      <c r="L140" s="94"/>
    </row>
    <row r="141" spans="1:29" s="65" customFormat="1" ht="16.5" customHeight="1">
      <c r="A141" s="114" t="s">
        <v>94</v>
      </c>
      <c r="B141" s="116" t="s">
        <v>143</v>
      </c>
      <c r="C141" s="117">
        <f>SUM(C96:C140)</f>
        <v>59.62</v>
      </c>
      <c r="D141" s="117">
        <f aca="true" t="shared" si="3" ref="D141:I141">SUM(D96:D140)</f>
        <v>212.24</v>
      </c>
      <c r="E141" s="117">
        <f t="shared" si="3"/>
        <v>0</v>
      </c>
      <c r="F141" s="117">
        <f t="shared" si="3"/>
        <v>8655.970000000003</v>
      </c>
      <c r="G141" s="117">
        <f t="shared" si="3"/>
        <v>7762</v>
      </c>
      <c r="H141" s="117">
        <f t="shared" si="3"/>
        <v>10</v>
      </c>
      <c r="I141" s="128">
        <f t="shared" si="3"/>
        <v>10</v>
      </c>
      <c r="J141" s="94"/>
      <c r="K141" s="94"/>
      <c r="L141" s="94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</row>
    <row r="142" spans="1:29" ht="16.5" customHeight="1">
      <c r="A142" s="41" t="s">
        <v>57</v>
      </c>
      <c r="B142" s="45" t="s">
        <v>285</v>
      </c>
      <c r="C142" s="46">
        <v>0</v>
      </c>
      <c r="D142" s="46">
        <v>2.7</v>
      </c>
      <c r="E142" s="46">
        <v>200</v>
      </c>
      <c r="F142" s="46">
        <v>0</v>
      </c>
      <c r="G142" s="46">
        <v>200</v>
      </c>
      <c r="H142" s="98">
        <v>200</v>
      </c>
      <c r="I142" s="98">
        <v>200</v>
      </c>
      <c r="J142" s="94"/>
      <c r="K142" s="94"/>
      <c r="L142" s="94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</row>
    <row r="143" spans="1:29" ht="16.5" customHeight="1">
      <c r="A143" s="41" t="s">
        <v>57</v>
      </c>
      <c r="B143" s="45" t="s">
        <v>286</v>
      </c>
      <c r="C143" s="46">
        <v>0</v>
      </c>
      <c r="D143" s="46">
        <v>0</v>
      </c>
      <c r="E143" s="46">
        <v>0</v>
      </c>
      <c r="F143" s="46">
        <v>126.24</v>
      </c>
      <c r="G143" s="46">
        <v>0</v>
      </c>
      <c r="H143" s="98">
        <v>0</v>
      </c>
      <c r="I143" s="98">
        <v>0</v>
      </c>
      <c r="J143" s="94"/>
      <c r="K143" s="94"/>
      <c r="L143" s="94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</row>
    <row r="144" spans="1:29" ht="16.5" customHeight="1">
      <c r="A144" s="41" t="s">
        <v>366</v>
      </c>
      <c r="B144" s="45" t="s">
        <v>365</v>
      </c>
      <c r="C144" s="46">
        <v>1923.38</v>
      </c>
      <c r="D144" s="46">
        <v>0</v>
      </c>
      <c r="E144" s="46">
        <v>0</v>
      </c>
      <c r="F144" s="46">
        <v>0</v>
      </c>
      <c r="G144" s="46">
        <v>0</v>
      </c>
      <c r="H144" s="98">
        <v>0</v>
      </c>
      <c r="I144" s="98">
        <v>0</v>
      </c>
      <c r="J144" s="94"/>
      <c r="K144" s="94"/>
      <c r="L144" s="94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</row>
    <row r="145" spans="1:29" ht="16.5" customHeight="1">
      <c r="A145" s="41" t="s">
        <v>63</v>
      </c>
      <c r="B145" s="45" t="s">
        <v>287</v>
      </c>
      <c r="C145" s="46">
        <v>0</v>
      </c>
      <c r="D145" s="46">
        <v>0</v>
      </c>
      <c r="E145" s="46">
        <v>796</v>
      </c>
      <c r="F145" s="46">
        <v>0</v>
      </c>
      <c r="G145" s="46">
        <v>0</v>
      </c>
      <c r="H145" s="98">
        <v>0</v>
      </c>
      <c r="I145" s="98">
        <v>0</v>
      </c>
      <c r="J145" s="94"/>
      <c r="K145" s="94"/>
      <c r="L145" s="94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</row>
    <row r="146" spans="1:29" ht="16.5" customHeight="1">
      <c r="A146" s="41" t="s">
        <v>65</v>
      </c>
      <c r="B146" s="45" t="s">
        <v>288</v>
      </c>
      <c r="C146" s="46">
        <v>0</v>
      </c>
      <c r="D146" s="46">
        <v>0</v>
      </c>
      <c r="E146" s="46">
        <v>200</v>
      </c>
      <c r="F146" s="46">
        <v>0</v>
      </c>
      <c r="G146" s="46">
        <v>200</v>
      </c>
      <c r="H146" s="98">
        <v>200</v>
      </c>
      <c r="I146" s="98">
        <v>200</v>
      </c>
      <c r="J146" s="94"/>
      <c r="K146" s="94"/>
      <c r="L146" s="94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</row>
    <row r="147" spans="1:29" ht="16.5" customHeight="1">
      <c r="A147" s="41" t="s">
        <v>65</v>
      </c>
      <c r="B147" s="45" t="s">
        <v>144</v>
      </c>
      <c r="C147" s="46">
        <v>147.33</v>
      </c>
      <c r="D147" s="46">
        <v>0</v>
      </c>
      <c r="E147" s="46">
        <v>200</v>
      </c>
      <c r="F147" s="46">
        <v>90</v>
      </c>
      <c r="G147" s="46">
        <v>200</v>
      </c>
      <c r="H147" s="98">
        <v>200</v>
      </c>
      <c r="I147" s="98">
        <v>200</v>
      </c>
      <c r="J147" s="94"/>
      <c r="K147" s="94"/>
      <c r="L147" s="94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</row>
    <row r="148" spans="1:29" ht="16.5" customHeight="1">
      <c r="A148" s="41" t="s">
        <v>289</v>
      </c>
      <c r="B148" s="45" t="s">
        <v>290</v>
      </c>
      <c r="C148" s="46">
        <v>155.61</v>
      </c>
      <c r="D148" s="46">
        <v>528.95</v>
      </c>
      <c r="E148" s="46">
        <v>600</v>
      </c>
      <c r="F148" s="46">
        <v>154.76</v>
      </c>
      <c r="G148" s="46">
        <v>0</v>
      </c>
      <c r="H148" s="98">
        <v>0</v>
      </c>
      <c r="I148" s="98">
        <v>0</v>
      </c>
      <c r="J148" s="94"/>
      <c r="K148" s="94"/>
      <c r="L148" s="94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</row>
    <row r="149" spans="1:29" s="65" customFormat="1" ht="16.5" customHeight="1">
      <c r="A149" s="84" t="s">
        <v>95</v>
      </c>
      <c r="B149" s="118" t="s">
        <v>145</v>
      </c>
      <c r="C149" s="93">
        <f>SUM(C142:C148)</f>
        <v>2226.32</v>
      </c>
      <c r="D149" s="93">
        <f aca="true" t="shared" si="4" ref="D149:I149">SUM(D142:D148)</f>
        <v>531.6500000000001</v>
      </c>
      <c r="E149" s="93">
        <f t="shared" si="4"/>
        <v>1996</v>
      </c>
      <c r="F149" s="93">
        <f t="shared" si="4"/>
        <v>371</v>
      </c>
      <c r="G149" s="93">
        <f t="shared" si="4"/>
        <v>600</v>
      </c>
      <c r="H149" s="93">
        <f t="shared" si="4"/>
        <v>600</v>
      </c>
      <c r="I149" s="93">
        <f t="shared" si="4"/>
        <v>600</v>
      </c>
      <c r="J149" s="94"/>
      <c r="K149" s="94"/>
      <c r="L149" s="94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</row>
    <row r="150" spans="1:29" ht="16.5" customHeight="1">
      <c r="A150" s="39">
        <v>1111633006</v>
      </c>
      <c r="B150" s="48" t="s">
        <v>146</v>
      </c>
      <c r="C150" s="9">
        <v>34.25</v>
      </c>
      <c r="D150" s="9">
        <v>30.74</v>
      </c>
      <c r="E150" s="9">
        <v>37</v>
      </c>
      <c r="F150" s="9">
        <v>0</v>
      </c>
      <c r="G150" s="9">
        <v>31</v>
      </c>
      <c r="H150" s="95">
        <v>31</v>
      </c>
      <c r="I150" s="95">
        <v>31</v>
      </c>
      <c r="J150" s="94"/>
      <c r="K150" s="94"/>
      <c r="L150" s="94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</row>
    <row r="151" spans="1:29" ht="16.5" customHeight="1">
      <c r="A151" s="39" t="s">
        <v>96</v>
      </c>
      <c r="B151" s="48" t="s">
        <v>291</v>
      </c>
      <c r="C151" s="9">
        <v>252.58</v>
      </c>
      <c r="D151" s="9">
        <v>243.04</v>
      </c>
      <c r="E151" s="9">
        <v>200</v>
      </c>
      <c r="F151" s="9">
        <v>200.94</v>
      </c>
      <c r="G151" s="9">
        <v>300</v>
      </c>
      <c r="H151" s="95">
        <v>300</v>
      </c>
      <c r="I151" s="95">
        <v>300</v>
      </c>
      <c r="J151" s="94"/>
      <c r="K151" s="94"/>
      <c r="L151" s="94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</row>
    <row r="152" spans="1:29" ht="16.5" customHeight="1">
      <c r="A152" s="39" t="s">
        <v>63</v>
      </c>
      <c r="B152" s="48" t="s">
        <v>292</v>
      </c>
      <c r="C152" s="9">
        <v>0</v>
      </c>
      <c r="D152" s="9">
        <v>0</v>
      </c>
      <c r="E152" s="9">
        <v>1000</v>
      </c>
      <c r="F152" s="9">
        <v>0</v>
      </c>
      <c r="G152" s="9">
        <v>1000</v>
      </c>
      <c r="H152" s="95">
        <v>0</v>
      </c>
      <c r="I152" s="95">
        <v>0</v>
      </c>
      <c r="J152" s="94"/>
      <c r="K152" s="94"/>
      <c r="L152" s="94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</row>
    <row r="153" spans="1:29" ht="16.5" customHeight="1">
      <c r="A153" s="39" t="s">
        <v>63</v>
      </c>
      <c r="B153" s="48" t="s">
        <v>293</v>
      </c>
      <c r="C153" s="9">
        <v>0</v>
      </c>
      <c r="D153" s="9">
        <v>0</v>
      </c>
      <c r="E153" s="9">
        <v>650</v>
      </c>
      <c r="F153" s="9">
        <v>0</v>
      </c>
      <c r="G153" s="9">
        <v>0</v>
      </c>
      <c r="H153" s="9">
        <v>0</v>
      </c>
      <c r="I153" s="9">
        <v>0</v>
      </c>
      <c r="J153" s="33"/>
      <c r="K153" s="33"/>
      <c r="L153" s="94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</row>
    <row r="154" spans="1:29" ht="16.5" customHeight="1">
      <c r="A154" s="39" t="s">
        <v>65</v>
      </c>
      <c r="B154" s="48" t="s">
        <v>294</v>
      </c>
      <c r="C154" s="9">
        <v>3567.62</v>
      </c>
      <c r="D154" s="9">
        <v>3257.64</v>
      </c>
      <c r="E154" s="9">
        <v>3320</v>
      </c>
      <c r="F154" s="9">
        <v>2789.41</v>
      </c>
      <c r="G154" s="9">
        <v>3320</v>
      </c>
      <c r="H154" s="9">
        <v>3320</v>
      </c>
      <c r="I154" s="9">
        <v>3320</v>
      </c>
      <c r="J154" s="33"/>
      <c r="K154" s="33"/>
      <c r="L154" s="94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</row>
    <row r="155" spans="1:29" ht="16.5" customHeight="1">
      <c r="A155" s="39" t="s">
        <v>68</v>
      </c>
      <c r="B155" s="48" t="s">
        <v>147</v>
      </c>
      <c r="C155" s="9">
        <v>297.24</v>
      </c>
      <c r="D155" s="9">
        <v>377.28</v>
      </c>
      <c r="E155" s="9">
        <v>332</v>
      </c>
      <c r="F155" s="9">
        <v>333.46</v>
      </c>
      <c r="G155" s="9">
        <v>350</v>
      </c>
      <c r="H155" s="95">
        <v>350</v>
      </c>
      <c r="I155" s="95">
        <v>350</v>
      </c>
      <c r="J155" s="94"/>
      <c r="K155" s="94"/>
      <c r="L155" s="94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</row>
    <row r="156" spans="1:29" s="66" customFormat="1" ht="15.75" customHeight="1">
      <c r="A156" s="84" t="s">
        <v>97</v>
      </c>
      <c r="B156" s="118" t="s">
        <v>148</v>
      </c>
      <c r="C156" s="93">
        <f>SUM(C150:C155)</f>
        <v>4151.69</v>
      </c>
      <c r="D156" s="93">
        <f aca="true" t="shared" si="5" ref="D156:I156">SUM(D150:D155)</f>
        <v>3908.7</v>
      </c>
      <c r="E156" s="93">
        <f t="shared" si="5"/>
        <v>5539</v>
      </c>
      <c r="F156" s="93">
        <f t="shared" si="5"/>
        <v>3323.81</v>
      </c>
      <c r="G156" s="93">
        <f t="shared" si="5"/>
        <v>5001</v>
      </c>
      <c r="H156" s="93">
        <f t="shared" si="5"/>
        <v>4001</v>
      </c>
      <c r="I156" s="93">
        <f t="shared" si="5"/>
        <v>4001</v>
      </c>
      <c r="J156" s="94"/>
      <c r="K156" s="94"/>
      <c r="L156" s="94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</row>
    <row r="157" spans="1:12" s="73" customFormat="1" ht="15.75" customHeight="1">
      <c r="A157" s="68" t="s">
        <v>65</v>
      </c>
      <c r="B157" s="71" t="s">
        <v>66</v>
      </c>
      <c r="C157" s="72">
        <v>102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140"/>
      <c r="K157" s="140"/>
      <c r="L157" s="140"/>
    </row>
    <row r="158" spans="1:29" s="66" customFormat="1" ht="15.75" customHeight="1">
      <c r="A158" s="84" t="s">
        <v>367</v>
      </c>
      <c r="B158" s="118" t="s">
        <v>368</v>
      </c>
      <c r="C158" s="93">
        <f>SUM(C157)</f>
        <v>102</v>
      </c>
      <c r="D158" s="93">
        <f>SUM(D157)</f>
        <v>0</v>
      </c>
      <c r="E158" s="93">
        <v>0</v>
      </c>
      <c r="F158" s="93">
        <v>0</v>
      </c>
      <c r="G158" s="93">
        <v>0</v>
      </c>
      <c r="H158" s="93">
        <v>0</v>
      </c>
      <c r="I158" s="93">
        <v>0</v>
      </c>
      <c r="J158" s="94"/>
      <c r="K158" s="94"/>
      <c r="L158" s="94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</row>
    <row r="159" spans="1:29" s="64" customFormat="1" ht="15.75" customHeight="1">
      <c r="A159" s="68" t="s">
        <v>75</v>
      </c>
      <c r="B159" s="67" t="s">
        <v>295</v>
      </c>
      <c r="C159" s="62">
        <v>1155</v>
      </c>
      <c r="D159" s="62">
        <v>1034</v>
      </c>
      <c r="E159" s="62">
        <v>1500</v>
      </c>
      <c r="F159" s="62">
        <v>908.64</v>
      </c>
      <c r="G159" s="62">
        <v>1500</v>
      </c>
      <c r="H159" s="95">
        <v>1500</v>
      </c>
      <c r="I159" s="95">
        <v>1500</v>
      </c>
      <c r="J159" s="94"/>
      <c r="K159" s="94"/>
      <c r="L159" s="94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</row>
    <row r="160" spans="1:29" s="64" customFormat="1" ht="15.75" customHeight="1">
      <c r="A160" s="68" t="s">
        <v>63</v>
      </c>
      <c r="B160" s="67" t="s">
        <v>149</v>
      </c>
      <c r="C160" s="62">
        <v>0</v>
      </c>
      <c r="D160" s="62">
        <v>23.25</v>
      </c>
      <c r="E160" s="62">
        <v>500</v>
      </c>
      <c r="F160" s="62">
        <v>221.7</v>
      </c>
      <c r="G160" s="62">
        <v>500</v>
      </c>
      <c r="H160" s="95">
        <v>500</v>
      </c>
      <c r="I160" s="95">
        <v>500</v>
      </c>
      <c r="J160" s="94"/>
      <c r="K160" s="94"/>
      <c r="L160" s="94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</row>
    <row r="161" spans="1:29" s="65" customFormat="1" ht="15.75" customHeight="1">
      <c r="A161" s="84" t="s">
        <v>98</v>
      </c>
      <c r="B161" s="118" t="s">
        <v>150</v>
      </c>
      <c r="C161" s="93">
        <f>SUM(C159:C160)</f>
        <v>1155</v>
      </c>
      <c r="D161" s="93">
        <f aca="true" t="shared" si="6" ref="D161:I161">SUM(D159:D160)</f>
        <v>1057.25</v>
      </c>
      <c r="E161" s="93">
        <f t="shared" si="6"/>
        <v>2000</v>
      </c>
      <c r="F161" s="93">
        <f t="shared" si="6"/>
        <v>1130.34</v>
      </c>
      <c r="G161" s="93">
        <f t="shared" si="6"/>
        <v>2000</v>
      </c>
      <c r="H161" s="93">
        <f t="shared" si="6"/>
        <v>2000</v>
      </c>
      <c r="I161" s="93">
        <f t="shared" si="6"/>
        <v>2000</v>
      </c>
      <c r="J161" s="94"/>
      <c r="K161" s="94"/>
      <c r="L161" s="94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</row>
    <row r="162" spans="1:29" ht="15.75" customHeight="1">
      <c r="A162" s="39" t="s">
        <v>151</v>
      </c>
      <c r="B162" s="48" t="s">
        <v>152</v>
      </c>
      <c r="C162" s="9">
        <v>120.84</v>
      </c>
      <c r="D162" s="9">
        <v>129</v>
      </c>
      <c r="E162" s="9">
        <v>60</v>
      </c>
      <c r="F162" s="9">
        <v>269.74</v>
      </c>
      <c r="G162" s="9">
        <v>140</v>
      </c>
      <c r="H162" s="95">
        <v>140</v>
      </c>
      <c r="I162" s="95">
        <v>140</v>
      </c>
      <c r="J162" s="94"/>
      <c r="K162" s="94"/>
      <c r="L162" s="94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</row>
    <row r="163" spans="1:29" s="66" customFormat="1" ht="16.5" customHeight="1">
      <c r="A163" s="84" t="s">
        <v>153</v>
      </c>
      <c r="B163" s="118" t="s">
        <v>154</v>
      </c>
      <c r="C163" s="117">
        <f>SUM(C162)</f>
        <v>120.84</v>
      </c>
      <c r="D163" s="117">
        <f>SUM(D162)</f>
        <v>129</v>
      </c>
      <c r="E163" s="117">
        <f>SUM(E162)</f>
        <v>60</v>
      </c>
      <c r="F163" s="117">
        <f>SUM(F162)</f>
        <v>269.74</v>
      </c>
      <c r="G163" s="117">
        <f>SUM(G162)</f>
        <v>140</v>
      </c>
      <c r="H163" s="117">
        <v>140</v>
      </c>
      <c r="I163" s="117">
        <v>140</v>
      </c>
      <c r="J163" s="94"/>
      <c r="K163" s="94"/>
      <c r="L163" s="94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</row>
    <row r="164" spans="1:29" s="73" customFormat="1" ht="16.5" customHeight="1">
      <c r="A164" s="68" t="s">
        <v>75</v>
      </c>
      <c r="B164" s="71" t="s">
        <v>296</v>
      </c>
      <c r="C164" s="92">
        <v>28</v>
      </c>
      <c r="D164" s="92">
        <v>31.84</v>
      </c>
      <c r="E164" s="92">
        <v>50</v>
      </c>
      <c r="F164" s="92">
        <v>28</v>
      </c>
      <c r="G164" s="92">
        <v>50</v>
      </c>
      <c r="H164" s="101">
        <v>50</v>
      </c>
      <c r="I164" s="101">
        <v>50</v>
      </c>
      <c r="J164" s="100"/>
      <c r="K164" s="100"/>
      <c r="L164" s="100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</row>
    <row r="165" spans="1:29" s="73" customFormat="1" ht="16.5" customHeight="1">
      <c r="A165" s="68" t="s">
        <v>57</v>
      </c>
      <c r="B165" s="71" t="s">
        <v>297</v>
      </c>
      <c r="C165" s="92">
        <v>21.07</v>
      </c>
      <c r="D165" s="92">
        <v>0</v>
      </c>
      <c r="E165" s="92">
        <v>200</v>
      </c>
      <c r="F165" s="92">
        <v>0</v>
      </c>
      <c r="G165" s="92">
        <v>200</v>
      </c>
      <c r="H165" s="101">
        <v>200</v>
      </c>
      <c r="I165" s="101">
        <v>200</v>
      </c>
      <c r="J165" s="100"/>
      <c r="K165" s="100"/>
      <c r="L165" s="100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</row>
    <row r="166" spans="1:29" s="73" customFormat="1" ht="16.5" customHeight="1">
      <c r="A166" s="68" t="s">
        <v>57</v>
      </c>
      <c r="B166" s="71" t="s">
        <v>298</v>
      </c>
      <c r="C166" s="92">
        <v>0</v>
      </c>
      <c r="D166" s="92">
        <v>0</v>
      </c>
      <c r="E166" s="92">
        <v>166</v>
      </c>
      <c r="F166" s="92">
        <v>0</v>
      </c>
      <c r="G166" s="92">
        <v>0</v>
      </c>
      <c r="H166" s="101">
        <v>0</v>
      </c>
      <c r="I166" s="101">
        <v>0</v>
      </c>
      <c r="J166" s="100"/>
      <c r="K166" s="100"/>
      <c r="L166" s="100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</row>
    <row r="167" spans="1:29" s="66" customFormat="1" ht="16.5" customHeight="1">
      <c r="A167" s="84" t="s">
        <v>99</v>
      </c>
      <c r="B167" s="118" t="s">
        <v>155</v>
      </c>
      <c r="C167" s="93">
        <f>SUM(C164:C166)</f>
        <v>49.07</v>
      </c>
      <c r="D167" s="93">
        <f>SUM(D164:D166)</f>
        <v>31.84</v>
      </c>
      <c r="E167" s="93">
        <f>SUM(E164:E166)</f>
        <v>416</v>
      </c>
      <c r="F167" s="93">
        <f>SUM(F164:F166)</f>
        <v>28</v>
      </c>
      <c r="G167" s="93">
        <f>SUM(G164:G166)</f>
        <v>250</v>
      </c>
      <c r="H167" s="93">
        <v>250</v>
      </c>
      <c r="I167" s="93">
        <v>250</v>
      </c>
      <c r="J167" s="94"/>
      <c r="K167" s="94"/>
      <c r="L167" s="94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</row>
    <row r="168" spans="1:29" ht="16.5" customHeight="1">
      <c r="A168" s="39" t="s">
        <v>57</v>
      </c>
      <c r="B168" s="49" t="s">
        <v>299</v>
      </c>
      <c r="C168" s="9">
        <v>0</v>
      </c>
      <c r="D168" s="9">
        <v>83.16</v>
      </c>
      <c r="E168" s="9">
        <v>166</v>
      </c>
      <c r="F168" s="9">
        <v>0</v>
      </c>
      <c r="G168" s="9">
        <v>200</v>
      </c>
      <c r="H168" s="95">
        <v>200</v>
      </c>
      <c r="I168" s="95">
        <v>200</v>
      </c>
      <c r="J168" s="94"/>
      <c r="K168" s="94"/>
      <c r="L168" s="94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</row>
    <row r="169" spans="1:29" ht="16.5" customHeight="1">
      <c r="A169" s="39" t="s">
        <v>58</v>
      </c>
      <c r="B169" s="48" t="s">
        <v>300</v>
      </c>
      <c r="C169" s="9">
        <v>0</v>
      </c>
      <c r="D169" s="9">
        <v>0</v>
      </c>
      <c r="E169" s="9">
        <v>65</v>
      </c>
      <c r="F169" s="9">
        <v>0</v>
      </c>
      <c r="G169" s="9">
        <v>65</v>
      </c>
      <c r="H169" s="95">
        <v>100</v>
      </c>
      <c r="I169" s="95">
        <v>100</v>
      </c>
      <c r="J169" s="94"/>
      <c r="K169" s="94"/>
      <c r="L169" s="94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</row>
    <row r="170" spans="1:29" ht="16.5" customHeight="1">
      <c r="A170" s="39" t="s">
        <v>63</v>
      </c>
      <c r="B170" s="48" t="s">
        <v>301</v>
      </c>
      <c r="C170" s="9">
        <v>1570.47</v>
      </c>
      <c r="D170" s="9">
        <v>13.75</v>
      </c>
      <c r="E170" s="9">
        <v>1000</v>
      </c>
      <c r="F170" s="9">
        <v>0</v>
      </c>
      <c r="G170" s="9">
        <v>3854</v>
      </c>
      <c r="H170" s="95">
        <v>4000</v>
      </c>
      <c r="I170" s="95">
        <v>5000</v>
      </c>
      <c r="J170" s="94"/>
      <c r="K170" s="94"/>
      <c r="L170" s="94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</row>
    <row r="171" spans="1:29" ht="16.5" customHeight="1">
      <c r="A171" s="39" t="s">
        <v>63</v>
      </c>
      <c r="B171" s="48" t="s">
        <v>302</v>
      </c>
      <c r="C171" s="9">
        <v>119.01</v>
      </c>
      <c r="D171" s="9">
        <v>0</v>
      </c>
      <c r="E171" s="9">
        <v>160</v>
      </c>
      <c r="F171" s="9">
        <v>0</v>
      </c>
      <c r="G171" s="9">
        <v>0</v>
      </c>
      <c r="H171" s="95">
        <v>690</v>
      </c>
      <c r="I171" s="95">
        <v>1656</v>
      </c>
      <c r="J171" s="94"/>
      <c r="K171" s="94"/>
      <c r="L171" s="94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</row>
    <row r="172" spans="1:29" ht="16.5" customHeight="1">
      <c r="A172" s="39" t="s">
        <v>156</v>
      </c>
      <c r="B172" s="48" t="s">
        <v>303</v>
      </c>
      <c r="C172" s="9">
        <v>0</v>
      </c>
      <c r="D172" s="9">
        <v>0</v>
      </c>
      <c r="E172" s="9">
        <v>0</v>
      </c>
      <c r="F172" s="9">
        <v>5.97</v>
      </c>
      <c r="G172" s="9">
        <v>50</v>
      </c>
      <c r="H172" s="9">
        <v>50</v>
      </c>
      <c r="I172" s="9">
        <v>50</v>
      </c>
      <c r="J172" s="33"/>
      <c r="K172" s="33"/>
      <c r="L172" s="94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</row>
    <row r="173" spans="1:29" ht="16.5" customHeight="1">
      <c r="A173" s="39" t="s">
        <v>156</v>
      </c>
      <c r="B173" s="48" t="s">
        <v>304</v>
      </c>
      <c r="C173" s="9">
        <v>188.39</v>
      </c>
      <c r="D173" s="9">
        <v>0</v>
      </c>
      <c r="E173" s="9">
        <v>100</v>
      </c>
      <c r="F173" s="9">
        <v>219.72</v>
      </c>
      <c r="G173" s="9">
        <v>250</v>
      </c>
      <c r="H173" s="9">
        <v>250</v>
      </c>
      <c r="I173" s="9">
        <v>250</v>
      </c>
      <c r="J173" s="33"/>
      <c r="K173" s="33"/>
      <c r="L173" s="94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</row>
    <row r="174" spans="1:29" ht="16.5" customHeight="1">
      <c r="A174" s="39" t="s">
        <v>156</v>
      </c>
      <c r="B174" s="48" t="s">
        <v>305</v>
      </c>
      <c r="C174" s="9">
        <v>1098.27</v>
      </c>
      <c r="D174" s="9">
        <v>2976.23</v>
      </c>
      <c r="E174" s="9">
        <v>400</v>
      </c>
      <c r="F174" s="9">
        <v>713.05</v>
      </c>
      <c r="G174" s="9">
        <v>700</v>
      </c>
      <c r="H174" s="9">
        <v>700</v>
      </c>
      <c r="I174" s="9">
        <v>700</v>
      </c>
      <c r="J174" s="33"/>
      <c r="K174" s="33"/>
      <c r="L174" s="94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</row>
    <row r="175" spans="1:29" ht="16.5" customHeight="1">
      <c r="A175" s="39" t="s">
        <v>156</v>
      </c>
      <c r="B175" s="48" t="s">
        <v>306</v>
      </c>
      <c r="C175" s="9">
        <v>0</v>
      </c>
      <c r="D175" s="9">
        <v>0</v>
      </c>
      <c r="E175" s="9">
        <v>66</v>
      </c>
      <c r="F175" s="9">
        <v>0</v>
      </c>
      <c r="G175" s="9">
        <v>70</v>
      </c>
      <c r="H175" s="9">
        <v>70</v>
      </c>
      <c r="I175" s="9">
        <v>70</v>
      </c>
      <c r="J175" s="33"/>
      <c r="K175" s="33"/>
      <c r="L175" s="94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</row>
    <row r="176" spans="1:29" ht="16.5" customHeight="1">
      <c r="A176" s="39" t="s">
        <v>156</v>
      </c>
      <c r="B176" s="48" t="s">
        <v>307</v>
      </c>
      <c r="C176" s="9">
        <v>476.09</v>
      </c>
      <c r="D176" s="9">
        <v>13</v>
      </c>
      <c r="E176" s="9">
        <v>700</v>
      </c>
      <c r="F176" s="9">
        <v>31.95</v>
      </c>
      <c r="G176" s="9">
        <v>700</v>
      </c>
      <c r="H176" s="9">
        <v>700</v>
      </c>
      <c r="I176" s="9">
        <v>700</v>
      </c>
      <c r="J176" s="33"/>
      <c r="K176" s="33"/>
      <c r="L176" s="94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</row>
    <row r="177" spans="1:29" ht="16.5" customHeight="1">
      <c r="A177" s="39" t="s">
        <v>156</v>
      </c>
      <c r="B177" s="48" t="s">
        <v>308</v>
      </c>
      <c r="C177" s="9">
        <v>114.96</v>
      </c>
      <c r="D177" s="9">
        <v>6.48</v>
      </c>
      <c r="E177" s="9">
        <v>200</v>
      </c>
      <c r="F177" s="9">
        <v>0</v>
      </c>
      <c r="G177" s="9">
        <v>250</v>
      </c>
      <c r="H177" s="9">
        <v>250</v>
      </c>
      <c r="I177" s="9">
        <v>250</v>
      </c>
      <c r="J177" s="33"/>
      <c r="K177" s="33"/>
      <c r="L177" s="94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</row>
    <row r="178" spans="1:29" ht="16.5" customHeight="1">
      <c r="A178" s="39" t="s">
        <v>156</v>
      </c>
      <c r="B178" s="48" t="s">
        <v>309</v>
      </c>
      <c r="C178" s="9">
        <v>0</v>
      </c>
      <c r="D178" s="9">
        <v>0</v>
      </c>
      <c r="E178" s="9">
        <v>140</v>
      </c>
      <c r="F178" s="9">
        <v>99.51</v>
      </c>
      <c r="G178" s="9">
        <v>100</v>
      </c>
      <c r="H178" s="9">
        <v>100</v>
      </c>
      <c r="I178" s="9">
        <v>100</v>
      </c>
      <c r="J178" s="33"/>
      <c r="K178" s="33"/>
      <c r="L178" s="94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</row>
    <row r="179" spans="1:29" ht="16.5" customHeight="1">
      <c r="A179" s="39" t="s">
        <v>156</v>
      </c>
      <c r="B179" s="48" t="s">
        <v>310</v>
      </c>
      <c r="C179" s="9">
        <v>159.87</v>
      </c>
      <c r="D179" s="9">
        <v>0</v>
      </c>
      <c r="E179" s="9">
        <v>200</v>
      </c>
      <c r="F179" s="9">
        <v>0</v>
      </c>
      <c r="G179" s="9">
        <v>250</v>
      </c>
      <c r="H179" s="9">
        <v>250</v>
      </c>
      <c r="I179" s="9">
        <v>250</v>
      </c>
      <c r="J179" s="33"/>
      <c r="K179" s="33"/>
      <c r="L179" s="94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</row>
    <row r="180" spans="1:29" ht="16.5" customHeight="1">
      <c r="A180" s="39" t="s">
        <v>156</v>
      </c>
      <c r="B180" s="48" t="s">
        <v>311</v>
      </c>
      <c r="C180" s="9">
        <v>0</v>
      </c>
      <c r="D180" s="9">
        <v>0</v>
      </c>
      <c r="E180" s="9">
        <v>0</v>
      </c>
      <c r="F180" s="9">
        <v>4.62</v>
      </c>
      <c r="G180" s="9">
        <v>0</v>
      </c>
      <c r="H180" s="95">
        <v>0</v>
      </c>
      <c r="I180" s="95">
        <v>0</v>
      </c>
      <c r="J180" s="94"/>
      <c r="K180" s="94"/>
      <c r="L180" s="94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</row>
    <row r="181" spans="1:29" ht="16.5" customHeight="1">
      <c r="A181" s="39" t="s">
        <v>354</v>
      </c>
      <c r="B181" s="48" t="s">
        <v>355</v>
      </c>
      <c r="C181" s="9">
        <v>0</v>
      </c>
      <c r="D181" s="9">
        <v>3050</v>
      </c>
      <c r="E181" s="9">
        <v>0</v>
      </c>
      <c r="F181" s="9">
        <v>0</v>
      </c>
      <c r="G181" s="9">
        <v>0</v>
      </c>
      <c r="H181" s="95">
        <v>0</v>
      </c>
      <c r="I181" s="95">
        <v>0</v>
      </c>
      <c r="J181" s="94"/>
      <c r="K181" s="94"/>
      <c r="L181" s="94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</row>
    <row r="182" spans="1:29" s="66" customFormat="1" ht="16.5" customHeight="1">
      <c r="A182" s="84" t="s">
        <v>100</v>
      </c>
      <c r="B182" s="118" t="s">
        <v>157</v>
      </c>
      <c r="C182" s="93">
        <f>SUM(C168:C181)</f>
        <v>3727.06</v>
      </c>
      <c r="D182" s="93">
        <f>SUM(D168:D181)</f>
        <v>6142.62</v>
      </c>
      <c r="E182" s="93">
        <f>SUM(E168:E181)</f>
        <v>3197</v>
      </c>
      <c r="F182" s="93">
        <f>SUM(F168:F181)</f>
        <v>1074.82</v>
      </c>
      <c r="G182" s="93">
        <f>SUM(G168:G181)</f>
        <v>6489</v>
      </c>
      <c r="H182" s="93">
        <f>SUM(H168:H180)</f>
        <v>7360</v>
      </c>
      <c r="I182" s="93">
        <f>SUM(I168:I180)</f>
        <v>9326</v>
      </c>
      <c r="J182" s="94"/>
      <c r="K182" s="94"/>
      <c r="L182" s="94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</row>
    <row r="183" spans="1:26" ht="16.5" customHeight="1">
      <c r="A183" s="47" t="s">
        <v>63</v>
      </c>
      <c r="B183" s="50" t="s">
        <v>158</v>
      </c>
      <c r="C183" s="9">
        <v>0</v>
      </c>
      <c r="D183" s="9">
        <v>0</v>
      </c>
      <c r="E183" s="9">
        <v>300</v>
      </c>
      <c r="F183" s="9">
        <v>158</v>
      </c>
      <c r="G183" s="91">
        <v>300</v>
      </c>
      <c r="H183" s="95">
        <v>300</v>
      </c>
      <c r="I183" s="95">
        <v>300</v>
      </c>
      <c r="J183" s="94"/>
      <c r="K183" s="94"/>
      <c r="L183" s="94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 ht="16.5" customHeight="1">
      <c r="A184" s="47" t="s">
        <v>68</v>
      </c>
      <c r="B184" s="50" t="s">
        <v>312</v>
      </c>
      <c r="C184" s="9">
        <v>212.4</v>
      </c>
      <c r="D184" s="9">
        <v>32.4</v>
      </c>
      <c r="E184" s="9">
        <v>30</v>
      </c>
      <c r="F184" s="9">
        <v>77.1</v>
      </c>
      <c r="G184" s="91">
        <v>80</v>
      </c>
      <c r="H184" s="95">
        <v>80</v>
      </c>
      <c r="I184" s="95">
        <v>80</v>
      </c>
      <c r="J184" s="94"/>
      <c r="K184" s="94"/>
      <c r="L184" s="94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 ht="16.5" customHeight="1">
      <c r="A185" s="47" t="s">
        <v>68</v>
      </c>
      <c r="B185" s="50" t="s">
        <v>313</v>
      </c>
      <c r="C185" s="9">
        <v>33.5</v>
      </c>
      <c r="D185" s="9">
        <v>33.5</v>
      </c>
      <c r="E185" s="9">
        <v>34</v>
      </c>
      <c r="F185" s="9">
        <v>33.5</v>
      </c>
      <c r="G185" s="91">
        <v>34</v>
      </c>
      <c r="H185" s="95">
        <v>34</v>
      </c>
      <c r="I185" s="95">
        <v>34</v>
      </c>
      <c r="J185" s="94"/>
      <c r="K185" s="94"/>
      <c r="L185" s="94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 ht="16.5" customHeight="1">
      <c r="A186" s="47" t="s">
        <v>68</v>
      </c>
      <c r="B186" s="50" t="s">
        <v>159</v>
      </c>
      <c r="C186" s="9">
        <v>0</v>
      </c>
      <c r="D186" s="9">
        <v>0</v>
      </c>
      <c r="E186" s="9">
        <v>0</v>
      </c>
      <c r="F186" s="9">
        <v>32.48</v>
      </c>
      <c r="G186" s="9">
        <v>56</v>
      </c>
      <c r="H186" s="95">
        <v>56</v>
      </c>
      <c r="I186" s="95">
        <v>56</v>
      </c>
      <c r="J186" s="94"/>
      <c r="K186" s="94"/>
      <c r="L186" s="94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 s="66" customFormat="1" ht="16.5" customHeight="1">
      <c r="A187" s="119" t="s">
        <v>101</v>
      </c>
      <c r="B187" s="120" t="s">
        <v>160</v>
      </c>
      <c r="C187" s="93">
        <f>SUM(C183:C186)</f>
        <v>245.9</v>
      </c>
      <c r="D187" s="93">
        <f aca="true" t="shared" si="7" ref="D187:I187">SUM(D183:D186)</f>
        <v>65.9</v>
      </c>
      <c r="E187" s="93">
        <f t="shared" si="7"/>
        <v>364</v>
      </c>
      <c r="F187" s="93">
        <f t="shared" si="7"/>
        <v>301.08000000000004</v>
      </c>
      <c r="G187" s="93">
        <f t="shared" si="7"/>
        <v>470</v>
      </c>
      <c r="H187" s="93">
        <f t="shared" si="7"/>
        <v>470</v>
      </c>
      <c r="I187" s="93">
        <f t="shared" si="7"/>
        <v>470</v>
      </c>
      <c r="J187" s="94"/>
      <c r="K187" s="94"/>
      <c r="L187" s="94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 ht="16.5" customHeight="1">
      <c r="A188" s="47" t="s">
        <v>75</v>
      </c>
      <c r="B188" s="50" t="s">
        <v>161</v>
      </c>
      <c r="C188" s="9">
        <v>41.91</v>
      </c>
      <c r="D188" s="9">
        <v>43.91</v>
      </c>
      <c r="E188" s="9">
        <v>50</v>
      </c>
      <c r="F188" s="9">
        <v>86.53</v>
      </c>
      <c r="G188" s="9">
        <v>90</v>
      </c>
      <c r="H188" s="95">
        <v>90</v>
      </c>
      <c r="I188" s="95">
        <v>90</v>
      </c>
      <c r="J188" s="94"/>
      <c r="K188" s="94"/>
      <c r="L188" s="94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 ht="16.5" customHeight="1">
      <c r="A189" s="47" t="s">
        <v>57</v>
      </c>
      <c r="B189" s="50" t="s">
        <v>314</v>
      </c>
      <c r="C189" s="46">
        <v>5</v>
      </c>
      <c r="D189" s="46">
        <v>90.39</v>
      </c>
      <c r="E189" s="46">
        <v>200</v>
      </c>
      <c r="F189" s="46">
        <v>0</v>
      </c>
      <c r="G189" s="46">
        <v>200</v>
      </c>
      <c r="H189" s="98">
        <v>200</v>
      </c>
      <c r="I189" s="98">
        <v>200</v>
      </c>
      <c r="J189" s="94"/>
      <c r="K189" s="94"/>
      <c r="L189" s="94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 ht="16.5" customHeight="1">
      <c r="A190" s="47" t="s">
        <v>57</v>
      </c>
      <c r="B190" s="50" t="s">
        <v>315</v>
      </c>
      <c r="C190" s="9">
        <v>0</v>
      </c>
      <c r="D190" s="9">
        <v>91.06</v>
      </c>
      <c r="E190" s="9">
        <v>50</v>
      </c>
      <c r="F190" s="9">
        <v>11.41</v>
      </c>
      <c r="G190" s="9">
        <v>50</v>
      </c>
      <c r="H190" s="95">
        <v>50</v>
      </c>
      <c r="I190" s="95">
        <v>50</v>
      </c>
      <c r="J190" s="94"/>
      <c r="K190" s="94"/>
      <c r="L190" s="94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 ht="16.5" customHeight="1">
      <c r="A191" s="47" t="s">
        <v>96</v>
      </c>
      <c r="B191" s="50" t="s">
        <v>316</v>
      </c>
      <c r="C191" s="9">
        <v>239.03</v>
      </c>
      <c r="D191" s="9">
        <v>331.8</v>
      </c>
      <c r="E191" s="9">
        <v>200</v>
      </c>
      <c r="F191" s="9">
        <v>159.04</v>
      </c>
      <c r="G191" s="9">
        <v>200</v>
      </c>
      <c r="H191" s="95">
        <v>200</v>
      </c>
      <c r="I191" s="95">
        <v>200</v>
      </c>
      <c r="J191" s="94"/>
      <c r="K191" s="94"/>
      <c r="L191" s="94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 ht="16.5" customHeight="1">
      <c r="A192" s="47" t="s">
        <v>62</v>
      </c>
      <c r="B192" s="50" t="s">
        <v>317</v>
      </c>
      <c r="C192" s="9">
        <v>0</v>
      </c>
      <c r="D192" s="9">
        <v>0</v>
      </c>
      <c r="E192" s="9">
        <v>0</v>
      </c>
      <c r="F192" s="9">
        <v>77.5</v>
      </c>
      <c r="G192" s="9">
        <v>0</v>
      </c>
      <c r="H192" s="95">
        <v>0</v>
      </c>
      <c r="I192" s="95">
        <v>0</v>
      </c>
      <c r="J192" s="94"/>
      <c r="K192" s="94"/>
      <c r="L192" s="94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 ht="15.75" customHeight="1">
      <c r="A193" s="47" t="s">
        <v>63</v>
      </c>
      <c r="B193" s="48" t="s">
        <v>162</v>
      </c>
      <c r="C193" s="9">
        <v>36.4</v>
      </c>
      <c r="D193" s="9">
        <v>0</v>
      </c>
      <c r="E193" s="9">
        <v>330</v>
      </c>
      <c r="F193" s="9">
        <v>0</v>
      </c>
      <c r="G193" s="9">
        <v>7056</v>
      </c>
      <c r="H193" s="95">
        <v>5400</v>
      </c>
      <c r="I193" s="95">
        <v>5400</v>
      </c>
      <c r="J193" s="94"/>
      <c r="K193" s="94"/>
      <c r="L193" s="94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 s="66" customFormat="1" ht="16.5" customHeight="1">
      <c r="A194" s="119" t="s">
        <v>102</v>
      </c>
      <c r="B194" s="118" t="s">
        <v>163</v>
      </c>
      <c r="C194" s="93">
        <f>SUM(C188:C193)</f>
        <v>322.34</v>
      </c>
      <c r="D194" s="93">
        <f aca="true" t="shared" si="8" ref="D194:I194">SUM(D188:D193)</f>
        <v>557.1600000000001</v>
      </c>
      <c r="E194" s="93">
        <f t="shared" si="8"/>
        <v>830</v>
      </c>
      <c r="F194" s="93">
        <f t="shared" si="8"/>
        <v>334.48</v>
      </c>
      <c r="G194" s="93">
        <f t="shared" si="8"/>
        <v>7596</v>
      </c>
      <c r="H194" s="93">
        <f t="shared" si="8"/>
        <v>5940</v>
      </c>
      <c r="I194" s="93">
        <f t="shared" si="8"/>
        <v>5940</v>
      </c>
      <c r="J194" s="94"/>
      <c r="K194" s="94"/>
      <c r="L194" s="94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12" s="73" customFormat="1" ht="16.5" customHeight="1">
      <c r="A195" s="74">
        <v>1111641006</v>
      </c>
      <c r="B195" s="71" t="s">
        <v>371</v>
      </c>
      <c r="C195" s="72">
        <v>97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140"/>
      <c r="K195" s="140"/>
      <c r="L195" s="140"/>
    </row>
    <row r="196" spans="1:26" s="66" customFormat="1" ht="16.5" customHeight="1">
      <c r="A196" s="119" t="s">
        <v>369</v>
      </c>
      <c r="B196" s="118" t="s">
        <v>370</v>
      </c>
      <c r="C196" s="93">
        <f>SUM(C195)</f>
        <v>97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4"/>
      <c r="K196" s="94"/>
      <c r="L196" s="94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 s="73" customFormat="1" ht="16.5" customHeight="1">
      <c r="A197" s="74" t="s">
        <v>65</v>
      </c>
      <c r="B197" s="71" t="s">
        <v>318</v>
      </c>
      <c r="C197" s="72">
        <v>0</v>
      </c>
      <c r="D197" s="72">
        <v>0</v>
      </c>
      <c r="E197" s="72">
        <v>0</v>
      </c>
      <c r="F197" s="72">
        <v>0</v>
      </c>
      <c r="G197" s="72">
        <v>0</v>
      </c>
      <c r="H197" s="99">
        <v>0</v>
      </c>
      <c r="I197" s="99">
        <v>0</v>
      </c>
      <c r="J197" s="100"/>
      <c r="K197" s="100"/>
      <c r="L197" s="100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s="75" customFormat="1" ht="16.5" customHeight="1">
      <c r="A198" s="119" t="s">
        <v>103</v>
      </c>
      <c r="B198" s="118" t="s">
        <v>329</v>
      </c>
      <c r="C198" s="93">
        <f>SUM(C197)</f>
        <v>0</v>
      </c>
      <c r="D198" s="93">
        <f>SUM(D197)</f>
        <v>0</v>
      </c>
      <c r="E198" s="93">
        <f>SUM(E197)</f>
        <v>0</v>
      </c>
      <c r="F198" s="93">
        <f>SUM(F197:F197)</f>
        <v>0</v>
      </c>
      <c r="G198" s="93">
        <f>SUM(0)</f>
        <v>0</v>
      </c>
      <c r="H198" s="93">
        <v>0</v>
      </c>
      <c r="I198" s="127">
        <v>0</v>
      </c>
      <c r="J198" s="100"/>
      <c r="K198" s="100"/>
      <c r="L198" s="100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6.5" customHeight="1">
      <c r="A199" s="47">
        <v>1111637006</v>
      </c>
      <c r="B199" s="50" t="s">
        <v>319</v>
      </c>
      <c r="C199" s="9">
        <v>1129.1</v>
      </c>
      <c r="D199" s="9">
        <v>634.2</v>
      </c>
      <c r="E199" s="9">
        <v>0</v>
      </c>
      <c r="F199" s="9">
        <v>376.32</v>
      </c>
      <c r="G199" s="9">
        <v>0</v>
      </c>
      <c r="H199" s="95">
        <v>0</v>
      </c>
      <c r="I199" s="95">
        <v>0</v>
      </c>
      <c r="J199" s="94"/>
      <c r="K199" s="94"/>
      <c r="L199" s="94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 s="66" customFormat="1" ht="14.25" customHeight="1">
      <c r="A200" s="114" t="s">
        <v>104</v>
      </c>
      <c r="B200" s="121" t="s">
        <v>164</v>
      </c>
      <c r="C200" s="122">
        <f>SUM(C199)</f>
        <v>1129.1</v>
      </c>
      <c r="D200" s="122">
        <f>SUM(D199)</f>
        <v>634.2</v>
      </c>
      <c r="E200" s="122">
        <f>SUM(E199)</f>
        <v>0</v>
      </c>
      <c r="F200" s="122">
        <f>SUM(F199)</f>
        <v>376.32</v>
      </c>
      <c r="G200" s="122">
        <v>0</v>
      </c>
      <c r="H200" s="93">
        <v>0</v>
      </c>
      <c r="I200" s="93">
        <v>0</v>
      </c>
      <c r="J200" s="94"/>
      <c r="K200" s="94"/>
      <c r="L200" s="94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 s="81" customFormat="1" ht="16.5" customHeight="1">
      <c r="A201" s="78"/>
      <c r="B201" s="79" t="s">
        <v>31</v>
      </c>
      <c r="C201" s="80">
        <v>56314.35</v>
      </c>
      <c r="D201" s="80">
        <v>71067.48</v>
      </c>
      <c r="E201" s="80">
        <v>57581</v>
      </c>
      <c r="F201" s="80">
        <v>48098.17</v>
      </c>
      <c r="G201" s="80">
        <v>75500</v>
      </c>
      <c r="H201" s="104">
        <v>70067</v>
      </c>
      <c r="I201" s="104">
        <v>73033</v>
      </c>
      <c r="J201" s="94"/>
      <c r="K201" s="94"/>
      <c r="L201" s="94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12" s="64" customFormat="1" ht="16.5" customHeight="1">
      <c r="A202" s="129" t="s">
        <v>320</v>
      </c>
      <c r="B202" s="130" t="s">
        <v>321</v>
      </c>
      <c r="C202" s="131">
        <v>0</v>
      </c>
      <c r="D202" s="131">
        <v>0</v>
      </c>
      <c r="E202" s="131">
        <v>0</v>
      </c>
      <c r="F202" s="131">
        <v>0</v>
      </c>
      <c r="G202" s="131">
        <v>0</v>
      </c>
      <c r="H202" s="136">
        <v>0</v>
      </c>
      <c r="I202" s="136">
        <v>0</v>
      </c>
      <c r="J202" s="63"/>
      <c r="K202" s="63"/>
      <c r="L202" s="63"/>
    </row>
    <row r="203" spans="1:26" ht="16.5" customHeight="1">
      <c r="A203" s="41" t="s">
        <v>79</v>
      </c>
      <c r="B203" s="42" t="s">
        <v>165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102">
        <v>0</v>
      </c>
      <c r="I203" s="102">
        <v>0</v>
      </c>
      <c r="J203" s="94"/>
      <c r="K203" s="94"/>
      <c r="L203" s="94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 s="83" customFormat="1" ht="16.5" customHeight="1">
      <c r="A204" s="82"/>
      <c r="B204" s="79" t="s">
        <v>33</v>
      </c>
      <c r="C204" s="80">
        <f>SUM(C201:C203)</f>
        <v>56314.35</v>
      </c>
      <c r="D204" s="80">
        <v>0</v>
      </c>
      <c r="E204" s="80">
        <f>SUM(E202:E203)</f>
        <v>0</v>
      </c>
      <c r="F204" s="80">
        <v>0</v>
      </c>
      <c r="G204" s="80">
        <v>0</v>
      </c>
      <c r="H204" s="104">
        <v>0</v>
      </c>
      <c r="I204" s="104">
        <v>0</v>
      </c>
      <c r="J204" s="103"/>
      <c r="K204" s="103"/>
      <c r="L204" s="103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spans="1:12" s="134" customFormat="1" ht="16.5" customHeight="1">
      <c r="A205" s="132">
        <v>3821005</v>
      </c>
      <c r="B205" s="130" t="s">
        <v>330</v>
      </c>
      <c r="C205" s="131">
        <v>1656</v>
      </c>
      <c r="D205" s="131">
        <v>1656</v>
      </c>
      <c r="E205" s="131">
        <v>1656</v>
      </c>
      <c r="F205" s="131">
        <v>1380</v>
      </c>
      <c r="G205" s="131">
        <v>1656</v>
      </c>
      <c r="H205" s="136">
        <v>966</v>
      </c>
      <c r="I205" s="136">
        <v>0</v>
      </c>
      <c r="J205" s="133"/>
      <c r="K205" s="133"/>
      <c r="L205" s="133"/>
    </row>
    <row r="206" spans="1:12" s="134" customFormat="1" ht="16.5" customHeight="1">
      <c r="A206" s="135" t="s">
        <v>100</v>
      </c>
      <c r="B206" s="79" t="s">
        <v>38</v>
      </c>
      <c r="C206" s="80">
        <v>1656</v>
      </c>
      <c r="D206" s="80">
        <v>1656</v>
      </c>
      <c r="E206" s="80">
        <f>SUM(E205)</f>
        <v>1656</v>
      </c>
      <c r="F206" s="80">
        <v>1380</v>
      </c>
      <c r="G206" s="80">
        <v>1656</v>
      </c>
      <c r="H206" s="104">
        <v>966</v>
      </c>
      <c r="I206" s="104">
        <v>0</v>
      </c>
      <c r="J206" s="133"/>
      <c r="K206" s="133"/>
      <c r="L206" s="133"/>
    </row>
    <row r="207" spans="1:26" ht="32.25" customHeight="1">
      <c r="A207" s="52"/>
      <c r="B207" s="53" t="s">
        <v>107</v>
      </c>
      <c r="C207" s="54">
        <v>57970.35</v>
      </c>
      <c r="D207" s="54">
        <v>72723.48</v>
      </c>
      <c r="E207" s="54">
        <v>59237</v>
      </c>
      <c r="F207" s="54">
        <v>49478.17</v>
      </c>
      <c r="G207" s="54">
        <v>77156</v>
      </c>
      <c r="H207" s="137">
        <v>71033</v>
      </c>
      <c r="I207" s="137">
        <v>73033</v>
      </c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 ht="13.5" customHeight="1">
      <c r="A208" s="55"/>
      <c r="B208" s="56"/>
      <c r="C208" s="43"/>
      <c r="D208" s="43"/>
      <c r="E208" s="43"/>
      <c r="F208" s="43"/>
      <c r="G208" s="43"/>
      <c r="H208" s="44"/>
      <c r="I208" s="44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 ht="13.5" customHeight="1">
      <c r="A209" s="57" t="s">
        <v>166</v>
      </c>
      <c r="B209" s="43"/>
      <c r="C209" s="58"/>
      <c r="D209" s="58"/>
      <c r="E209" s="58"/>
      <c r="F209" s="59"/>
      <c r="G209" s="58"/>
      <c r="H209" s="60"/>
      <c r="I209" s="60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 ht="13.5" customHeight="1">
      <c r="A210" s="57"/>
      <c r="B210" s="43"/>
      <c r="C210" s="58"/>
      <c r="D210" s="58"/>
      <c r="E210" s="58"/>
      <c r="F210" s="58"/>
      <c r="G210" s="58"/>
      <c r="H210" s="44"/>
      <c r="I210" s="44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 ht="13.5" customHeight="1">
      <c r="A211" s="43" t="s">
        <v>108</v>
      </c>
      <c r="B211" s="43"/>
      <c r="C211" s="43"/>
      <c r="D211" s="43"/>
      <c r="E211" s="43"/>
      <c r="F211" s="43"/>
      <c r="G211" s="43"/>
      <c r="H211" s="44"/>
      <c r="I211" s="44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 ht="13.5" customHeight="1">
      <c r="A212" s="43" t="s">
        <v>167</v>
      </c>
      <c r="B212" s="43"/>
      <c r="C212" s="43"/>
      <c r="D212" s="43"/>
      <c r="E212" s="43"/>
      <c r="F212" s="43"/>
      <c r="G212" s="43"/>
      <c r="H212" s="44"/>
      <c r="I212" s="44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 ht="13.5" customHeight="1">
      <c r="A213" s="43"/>
      <c r="B213" s="44"/>
      <c r="C213" s="60"/>
      <c r="D213" s="60"/>
      <c r="E213" s="60"/>
      <c r="F213" s="44"/>
      <c r="G213" s="44"/>
      <c r="H213" s="44"/>
      <c r="I213" s="44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 ht="13.5" customHeight="1">
      <c r="A214" s="43" t="s">
        <v>168</v>
      </c>
      <c r="B214" s="44"/>
      <c r="C214" s="44"/>
      <c r="D214" s="44"/>
      <c r="E214" s="44"/>
      <c r="F214" s="44"/>
      <c r="G214" s="44"/>
      <c r="H214" s="44"/>
      <c r="I214" s="44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 ht="13.5" customHeight="1">
      <c r="A215" s="43" t="s">
        <v>169</v>
      </c>
      <c r="B215" s="44"/>
      <c r="C215" s="44"/>
      <c r="D215" s="44"/>
      <c r="E215" s="44"/>
      <c r="F215" s="44"/>
      <c r="G215" s="44"/>
      <c r="H215" s="44"/>
      <c r="I215" s="44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 ht="13.5" customHeight="1">
      <c r="A216"/>
      <c r="B216" s="44"/>
      <c r="C216" s="44"/>
      <c r="D216" s="44"/>
      <c r="E216" s="44"/>
      <c r="F216" s="44"/>
      <c r="G216" s="44"/>
      <c r="H216" s="44"/>
      <c r="I216" s="44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 ht="15.75" customHeight="1">
      <c r="A217" s="44" t="s">
        <v>109</v>
      </c>
      <c r="B217" s="44"/>
      <c r="C217" s="44"/>
      <c r="D217" s="44"/>
      <c r="E217" s="44"/>
      <c r="F217" s="44"/>
      <c r="G217" s="44"/>
      <c r="H217" s="44"/>
      <c r="I217" s="44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 ht="15">
      <c r="A224" s="61"/>
      <c r="B224" s="61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 ht="15">
      <c r="A225" s="61"/>
      <c r="B225" s="61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 ht="15">
      <c r="A226" s="61"/>
      <c r="B226" s="61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 ht="15">
      <c r="A227" s="61"/>
      <c r="B227" s="61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 ht="15">
      <c r="A228" s="61"/>
      <c r="B228" s="61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 ht="15">
      <c r="A229" s="61"/>
      <c r="B229" s="61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 ht="15">
      <c r="A230" s="61"/>
      <c r="B230" s="61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 ht="15">
      <c r="A231" s="61"/>
      <c r="B231" s="61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 ht="15">
      <c r="A232" s="61"/>
      <c r="B232" s="61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 ht="15">
      <c r="A233" s="61"/>
      <c r="B233" s="61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" ht="15">
      <c r="A234" s="61"/>
      <c r="B234" s="61"/>
    </row>
    <row r="235" spans="1:2" ht="15">
      <c r="A235" s="61"/>
      <c r="B235" s="61"/>
    </row>
    <row r="236" spans="1:2" ht="15">
      <c r="A236" s="61"/>
      <c r="B236" s="61"/>
    </row>
    <row r="237" spans="1:2" ht="15">
      <c r="A237" s="61"/>
      <c r="B237" s="61"/>
    </row>
  </sheetData>
  <sheetProtection selectLockedCells="1" selectUnlockedCells="1"/>
  <mergeCells count="2">
    <mergeCell ref="A2:I2"/>
    <mergeCell ref="B6:G6"/>
  </mergeCells>
  <printOptions/>
  <pageMargins left="0.35433070866141736" right="0.03937007874015748" top="0.35433070866141736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DOLNÁKOVÁ Jana</dc:creator>
  <cp:keywords/>
  <dc:description/>
  <cp:lastModifiedBy>DOLNÁKOVÁ Jana</cp:lastModifiedBy>
  <cp:lastPrinted>2015-12-01T08:37:49Z</cp:lastPrinted>
  <dcterms:created xsi:type="dcterms:W3CDTF">2015-11-02T12:16:57Z</dcterms:created>
  <dcterms:modified xsi:type="dcterms:W3CDTF">2015-12-01T08:38:21Z</dcterms:modified>
  <cp:category/>
  <cp:version/>
  <cp:contentType/>
  <cp:contentStatus/>
</cp:coreProperties>
</file>